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UBMINISTRAMENTS\7 INVERSIONS i SUBMINISTRAMENTS 2025\2 BASATS 2025\1101444890 MOBILIARI D'OFICINA\8-OFERTES REBUDES\OF ECON PUB\"/>
    </mc:Choice>
  </mc:AlternateContent>
  <bookViews>
    <workbookView xWindow="-105" yWindow="-105" windowWidth="23250" windowHeight="12570" tabRatio="901" activeTab="5"/>
  </bookViews>
  <sheets>
    <sheet name="ACTIU" sheetId="14" r:id="rId1"/>
    <sheet name="BERNADI" sheetId="15" r:id="rId2"/>
    <sheet name="COMERCIAL CONTEL" sheetId="16" r:id="rId3"/>
    <sheet name="EXPERT LINE" sheetId="17" r:id="rId4"/>
    <sheet name="KAUSA" sheetId="20" r:id="rId5"/>
    <sheet name="More Squared" sheetId="19" r:id="rId6"/>
  </sheets>
  <definedNames>
    <definedName name="_xlnm._FilterDatabase" localSheetId="0" hidden="1">ACTIU!$A$1:$I$37</definedName>
    <definedName name="_xlnm._FilterDatabase" localSheetId="1" hidden="1">BERNADI!$A$1:$I$37</definedName>
    <definedName name="_xlnm._FilterDatabase" localSheetId="2" hidden="1">'COMERCIAL CONTEL'!$A$1:$I$37</definedName>
    <definedName name="_xlnm._FilterDatabase" localSheetId="3" hidden="1">'EXPERT LINE'!$A$1:$I$37</definedName>
    <definedName name="_xlnm._FilterDatabase" localSheetId="4" hidden="1">KAUSA!$A$1:$I$37</definedName>
    <definedName name="_xlnm._FilterDatabase" localSheetId="5" hidden="1">'More Squared'!$A$1:$I$37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7" l="1"/>
  <c r="I27" i="17"/>
  <c r="I26" i="17"/>
  <c r="I25" i="17"/>
  <c r="F36" i="20" l="1"/>
  <c r="I35" i="20"/>
  <c r="I34" i="20"/>
  <c r="I36" i="20" s="1"/>
  <c r="F33" i="20"/>
  <c r="I32" i="20"/>
  <c r="I31" i="20"/>
  <c r="I30" i="20"/>
  <c r="I29" i="20"/>
  <c r="F28" i="20"/>
  <c r="I27" i="20"/>
  <c r="I26" i="20"/>
  <c r="I25" i="20"/>
  <c r="F24" i="20"/>
  <c r="I23" i="20"/>
  <c r="I22" i="20"/>
  <c r="F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I3" i="20"/>
  <c r="I2" i="20"/>
  <c r="F36" i="19"/>
  <c r="I35" i="19"/>
  <c r="I34" i="19"/>
  <c r="F33" i="19"/>
  <c r="I32" i="19"/>
  <c r="I31" i="19"/>
  <c r="I30" i="19"/>
  <c r="I29" i="19"/>
  <c r="F28" i="19"/>
  <c r="I27" i="19"/>
  <c r="I26" i="19"/>
  <c r="I25" i="19"/>
  <c r="I28" i="19" s="1"/>
  <c r="F24" i="19"/>
  <c r="I23" i="19"/>
  <c r="I22" i="19"/>
  <c r="F21" i="19"/>
  <c r="I20" i="19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I5" i="19"/>
  <c r="I4" i="19"/>
  <c r="I3" i="19"/>
  <c r="I2" i="19"/>
  <c r="F36" i="17"/>
  <c r="I35" i="17"/>
  <c r="I34" i="17"/>
  <c r="F33" i="17"/>
  <c r="I32" i="17"/>
  <c r="I31" i="17"/>
  <c r="I30" i="17"/>
  <c r="I29" i="17"/>
  <c r="F28" i="17"/>
  <c r="F24" i="17"/>
  <c r="I23" i="17"/>
  <c r="I22" i="17"/>
  <c r="F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2" i="17"/>
  <c r="F36" i="16"/>
  <c r="I35" i="16"/>
  <c r="I34" i="16"/>
  <c r="F33" i="16"/>
  <c r="I32" i="16"/>
  <c r="I31" i="16"/>
  <c r="I30" i="16"/>
  <c r="I29" i="16"/>
  <c r="F28" i="16"/>
  <c r="I27" i="16"/>
  <c r="I26" i="16"/>
  <c r="I25" i="16"/>
  <c r="F24" i="16"/>
  <c r="I23" i="16"/>
  <c r="I22" i="16"/>
  <c r="F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2" i="16"/>
  <c r="F36" i="15"/>
  <c r="I35" i="15"/>
  <c r="I34" i="15"/>
  <c r="F33" i="15"/>
  <c r="I32" i="15"/>
  <c r="I31" i="15"/>
  <c r="I30" i="15"/>
  <c r="I29" i="15"/>
  <c r="F28" i="15"/>
  <c r="I27" i="15"/>
  <c r="I26" i="15"/>
  <c r="I25" i="15"/>
  <c r="F24" i="15"/>
  <c r="I23" i="15"/>
  <c r="I22" i="15"/>
  <c r="F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2" i="15"/>
  <c r="I2" i="14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2" i="14"/>
  <c r="I23" i="14"/>
  <c r="I25" i="14"/>
  <c r="I26" i="14"/>
  <c r="I27" i="14"/>
  <c r="I29" i="14"/>
  <c r="I30" i="14"/>
  <c r="I31" i="14"/>
  <c r="I32" i="14"/>
  <c r="I34" i="14"/>
  <c r="I35" i="14"/>
  <c r="F28" i="14"/>
  <c r="F36" i="14"/>
  <c r="F33" i="14"/>
  <c r="F24" i="14"/>
  <c r="F21" i="14"/>
  <c r="I28" i="20" l="1"/>
  <c r="I21" i="20"/>
  <c r="F37" i="20"/>
  <c r="I21" i="14"/>
  <c r="I24" i="20"/>
  <c r="I33" i="20"/>
  <c r="I24" i="19"/>
  <c r="I36" i="19"/>
  <c r="I33" i="19"/>
  <c r="F37" i="19"/>
  <c r="I21" i="19"/>
  <c r="F37" i="17"/>
  <c r="I33" i="17"/>
  <c r="I21" i="17"/>
  <c r="I24" i="17"/>
  <c r="I36" i="17"/>
  <c r="I24" i="16"/>
  <c r="F37" i="16"/>
  <c r="I28" i="16"/>
  <c r="I33" i="16"/>
  <c r="I37" i="20"/>
  <c r="I36" i="16"/>
  <c r="I21" i="16"/>
  <c r="I33" i="15"/>
  <c r="I24" i="15"/>
  <c r="I36" i="15"/>
  <c r="F37" i="15"/>
  <c r="I28" i="15"/>
  <c r="I21" i="15"/>
  <c r="I24" i="14"/>
  <c r="I36" i="14"/>
  <c r="I28" i="14"/>
  <c r="F37" i="14"/>
  <c r="I33" i="14"/>
  <c r="I37" i="14" l="1"/>
  <c r="I37" i="19"/>
  <c r="I37" i="17"/>
  <c r="I37" i="16"/>
  <c r="I37" i="15"/>
</calcChain>
</file>

<file path=xl/sharedStrings.xml><?xml version="1.0" encoding="utf-8"?>
<sst xmlns="http://schemas.openxmlformats.org/spreadsheetml/2006/main" count="456" uniqueCount="76">
  <si>
    <t>LOT AM</t>
  </si>
  <si>
    <t>QUANTITAT</t>
  </si>
  <si>
    <t>Cadira fixa plàstic nivell mig</t>
  </si>
  <si>
    <t>Cadira fixa a/braç plàstic nivell mig</t>
  </si>
  <si>
    <t>REFERENCIA  AM</t>
  </si>
  <si>
    <t>39112000-0-901-001-001</t>
  </si>
  <si>
    <t>39112000-0-110-226-105</t>
  </si>
  <si>
    <t>39112000-0-110-226-101</t>
  </si>
  <si>
    <t>39112000-0-100-226-105</t>
  </si>
  <si>
    <t>CODI MATERIAL ICS</t>
  </si>
  <si>
    <t>DESCRIPCIÓ MATERIAL ICS</t>
  </si>
  <si>
    <t>39112000-0-100-226-101</t>
  </si>
  <si>
    <t>39132000-6-202-040-304</t>
  </si>
  <si>
    <t>Armari 180-200h x 80-100ll</t>
  </si>
  <si>
    <t>39122100-4-203-180-501</t>
  </si>
  <si>
    <t>Buc 3 calaixos a/rodes</t>
  </si>
  <si>
    <t>39121200-8-201-120-141</t>
  </si>
  <si>
    <t>Armari 70-110h x 80-100ll</t>
  </si>
  <si>
    <t>39122100-4-203-072-101</t>
  </si>
  <si>
    <t>Taula treball 120x60 general (sense faldo)</t>
  </si>
  <si>
    <t>39121200-8-201-120-060</t>
  </si>
  <si>
    <t>39112000-0-901-002-002</t>
  </si>
  <si>
    <t>Taula treball 120x80 general (sense faldo)</t>
  </si>
  <si>
    <t>Taula polivalent rodona  90-110 cm (sense faldo)</t>
  </si>
  <si>
    <t>39121200-8-201-120-000</t>
  </si>
  <si>
    <t>Taula treball 140x80 general (amb faldó)</t>
  </si>
  <si>
    <t>39121200-8-201-140-81</t>
  </si>
  <si>
    <t>Cadira girat a/braç i roda entap Lloc op</t>
  </si>
  <si>
    <t>Cadira fixa a/braç fusta nivell mig</t>
  </si>
  <si>
    <t>39112000-0-120-226-101</t>
  </si>
  <si>
    <t>Cadira fixa fusta nivell general</t>
  </si>
  <si>
    <t>39112000-0-120-226-105</t>
  </si>
  <si>
    <t>Ala auxiliar 100cm nivell general</t>
  </si>
  <si>
    <t>39200000-4-204-100-060</t>
  </si>
  <si>
    <t>39121200-8-201-120-080</t>
  </si>
  <si>
    <t>Taula polivalent rodona 120-130 cm (sense faldo)</t>
  </si>
  <si>
    <t>39121200-8-201-130-000</t>
  </si>
  <si>
    <t>Taula treball 140x80 general (sense faldo)</t>
  </si>
  <si>
    <t>39121200-8-201-140-080</t>
  </si>
  <si>
    <t>Taula polivalent rectangula 160 x 80 cm (sense faldo)</t>
  </si>
  <si>
    <t>39121200-8-301-160-877</t>
  </si>
  <si>
    <t>Taula reunions 200x120x74 (6 p)</t>
  </si>
  <si>
    <t>39121200-8-201-120-220</t>
  </si>
  <si>
    <t>39100000-6-110-002-001</t>
  </si>
  <si>
    <t>39100000-6-110-002-002</t>
  </si>
  <si>
    <t>Pala d'escriptura per a cadira_esquerra</t>
  </si>
  <si>
    <t>Pala d'escriptura per a cadira_dreta</t>
  </si>
  <si>
    <t>39122100-4-203-197-602</t>
  </si>
  <si>
    <t>Taula treball 160x80 general (amb faldo)</t>
  </si>
  <si>
    <t>39121200-8-301-160-876</t>
  </si>
  <si>
    <t>Taula treball 80x60 general (sense faldo)</t>
  </si>
  <si>
    <t>39121200-8-201-080-060</t>
  </si>
  <si>
    <t>140000250</t>
  </si>
  <si>
    <t>Cadira a/braç per escriure plàstic</t>
  </si>
  <si>
    <t>39112000-0-100-226-108</t>
  </si>
  <si>
    <t>39121200-8-201-140-060</t>
  </si>
  <si>
    <t>Taula polivalent rectangular 180 x 80cm</t>
  </si>
  <si>
    <t>39121200-8-201-180-80</t>
  </si>
  <si>
    <t>Taula treball 180x80 general (amb faldó)</t>
  </si>
  <si>
    <t>39121200-8-201-180-082</t>
  </si>
  <si>
    <t>Tamboret giratori respaller i rodes</t>
  </si>
  <si>
    <t>LOT CB</t>
  </si>
  <si>
    <t>Taula treball 160x80 general (sense faldo)</t>
  </si>
  <si>
    <t>Cadira fixa entapis. nivell general (amb braços)</t>
  </si>
  <si>
    <t>Cadira fixa entapis. nivell general (sense braços)</t>
  </si>
  <si>
    <t>Armari 180/200x80x45cm prestatgeria</t>
  </si>
  <si>
    <t>Taula treball 140x60 general</t>
  </si>
  <si>
    <t>OFERTA PREU UNITARI S/IVA</t>
  </si>
  <si>
    <t>OFERTA IMPORT S/IVA</t>
  </si>
  <si>
    <t>TOTAL LOT 1</t>
  </si>
  <si>
    <t>TOTAL LOT 2</t>
  </si>
  <si>
    <t>TOTAL LOT 3</t>
  </si>
  <si>
    <t>TOTAL LOT 4</t>
  </si>
  <si>
    <t>TOTAL LOT 5</t>
  </si>
  <si>
    <t>TOTAL OFERTA</t>
  </si>
  <si>
    <t>PREU DE SORTIDA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</si>
</sst>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0" fontId="0" fillId="4" borderId="0" xfId="0" applyFill="1"/>
    <xf numFmtId="0" fontId="0" fillId="4" borderId="0" xfId="0" applyFill="1" applyAlignment="1">
      <alignment horizontal="right"/>
    </xf>
    <xf numFmtId="0" fontId="1" fillId="5" borderId="0" xfId="0" applyFont="1" applyFill="1"/>
    <xf numFmtId="4" fontId="1" fillId="5" borderId="0" xfId="0" applyNumberFormat="1" applyFont="1" applyFill="1"/>
    <xf numFmtId="0" fontId="1" fillId="6" borderId="0" xfId="0" applyFont="1" applyFill="1"/>
    <xf numFmtId="4" fontId="1" fillId="6" borderId="0" xfId="0" applyNumberFormat="1" applyFont="1" applyFill="1"/>
    <xf numFmtId="0" fontId="1" fillId="2" borderId="0" xfId="0" applyFont="1" applyFill="1" applyAlignment="1">
      <alignment horizontal="center"/>
    </xf>
    <xf numFmtId="4" fontId="0" fillId="4" borderId="0" xfId="0" applyNumberFormat="1" applyFill="1"/>
    <xf numFmtId="4" fontId="0" fillId="3" borderId="0" xfId="0" applyNumberFormat="1" applyFill="1"/>
    <xf numFmtId="4" fontId="0" fillId="7" borderId="0" xfId="0" applyNumberFormat="1" applyFill="1"/>
    <xf numFmtId="0" fontId="1" fillId="6" borderId="0" xfId="0" applyFont="1" applyFill="1" applyAlignment="1">
      <alignment horizontal="right"/>
    </xf>
    <xf numFmtId="0" fontId="1" fillId="5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0" workbookViewId="0">
      <selection activeCell="I23" sqref="I23"/>
    </sheetView>
  </sheetViews>
  <sheetFormatPr defaultRowHeight="15" x14ac:dyDescent="0.25"/>
  <cols>
    <col min="3" max="3" width="18.140625" bestFit="1" customWidth="1"/>
    <col min="4" max="4" width="48.42578125" bestFit="1" customWidth="1"/>
    <col min="5" max="5" width="22.28515625" bestFit="1" customWidth="1"/>
    <col min="6" max="6" width="19.5703125" bestFit="1" customWidth="1"/>
    <col min="7" max="7" width="19.5703125" customWidth="1"/>
    <col min="8" max="8" width="26.5703125" bestFit="1" customWidth="1"/>
    <col min="9" max="9" width="28.28515625" bestFit="1" customWidth="1"/>
  </cols>
  <sheetData>
    <row r="1" spans="1:9" x14ac:dyDescent="0.25">
      <c r="A1" s="8" t="s">
        <v>61</v>
      </c>
      <c r="B1" s="8" t="s">
        <v>0</v>
      </c>
      <c r="C1" s="8" t="s">
        <v>9</v>
      </c>
      <c r="D1" s="8" t="s">
        <v>10</v>
      </c>
      <c r="E1" s="8" t="s">
        <v>4</v>
      </c>
      <c r="F1" s="8" t="s">
        <v>1</v>
      </c>
      <c r="G1" s="8" t="s">
        <v>75</v>
      </c>
      <c r="H1" s="8" t="s">
        <v>67</v>
      </c>
      <c r="I1" s="8" t="s">
        <v>68</v>
      </c>
    </row>
    <row r="2" spans="1:9" x14ac:dyDescent="0.25">
      <c r="A2" s="2">
        <v>1</v>
      </c>
      <c r="B2" s="2">
        <v>2</v>
      </c>
      <c r="C2" s="2">
        <v>140000304</v>
      </c>
      <c r="D2" s="2" t="s">
        <v>32</v>
      </c>
      <c r="E2" s="2" t="s">
        <v>33</v>
      </c>
      <c r="F2" s="2">
        <v>15</v>
      </c>
      <c r="G2" s="9">
        <v>141.79999999999998</v>
      </c>
      <c r="H2" s="11">
        <v>66.88</v>
      </c>
      <c r="I2" s="1">
        <f>F2*H2</f>
        <v>1003.1999999999999</v>
      </c>
    </row>
    <row r="3" spans="1:9" x14ac:dyDescent="0.25">
      <c r="A3" s="2">
        <v>1</v>
      </c>
      <c r="B3" s="2">
        <v>2</v>
      </c>
      <c r="C3" s="2">
        <v>140000309</v>
      </c>
      <c r="D3" s="2" t="s">
        <v>15</v>
      </c>
      <c r="E3" s="2" t="s">
        <v>12</v>
      </c>
      <c r="F3" s="2">
        <v>136</v>
      </c>
      <c r="G3" s="9">
        <v>240.51250000000007</v>
      </c>
      <c r="H3" s="11">
        <v>122.76</v>
      </c>
      <c r="I3" s="1">
        <f t="shared" ref="I3:I35" si="0">F3*H3</f>
        <v>16695.36</v>
      </c>
    </row>
    <row r="4" spans="1:9" x14ac:dyDescent="0.25">
      <c r="A4" s="2">
        <v>1</v>
      </c>
      <c r="B4" s="2">
        <v>2</v>
      </c>
      <c r="C4" s="2">
        <v>140000318</v>
      </c>
      <c r="D4" s="2" t="s">
        <v>62</v>
      </c>
      <c r="E4" s="2" t="s">
        <v>16</v>
      </c>
      <c r="F4" s="2">
        <v>12</v>
      </c>
      <c r="G4" s="9">
        <v>287.5</v>
      </c>
      <c r="H4" s="11">
        <v>120.12</v>
      </c>
      <c r="I4" s="1">
        <f t="shared" si="0"/>
        <v>1441.44</v>
      </c>
    </row>
    <row r="5" spans="1:9" x14ac:dyDescent="0.25">
      <c r="A5" s="2">
        <v>1</v>
      </c>
      <c r="B5" s="2">
        <v>2</v>
      </c>
      <c r="C5" s="2">
        <v>140000319</v>
      </c>
      <c r="D5" s="2" t="s">
        <v>58</v>
      </c>
      <c r="E5" s="2" t="s">
        <v>59</v>
      </c>
      <c r="F5" s="2">
        <v>3</v>
      </c>
      <c r="G5" s="9">
        <v>369.4</v>
      </c>
      <c r="H5" s="11">
        <v>199.32</v>
      </c>
      <c r="I5" s="1">
        <f t="shared" si="0"/>
        <v>597.96</v>
      </c>
    </row>
    <row r="6" spans="1:9" x14ac:dyDescent="0.25">
      <c r="A6" s="2">
        <v>1</v>
      </c>
      <c r="B6" s="2">
        <v>2</v>
      </c>
      <c r="C6" s="2">
        <v>140000324</v>
      </c>
      <c r="D6" s="2" t="s">
        <v>19</v>
      </c>
      <c r="E6" s="2" t="s">
        <v>20</v>
      </c>
      <c r="F6" s="2">
        <v>3</v>
      </c>
      <c r="G6" s="9">
        <v>262.16249999999997</v>
      </c>
      <c r="H6" s="11">
        <v>125.31</v>
      </c>
      <c r="I6" s="1">
        <f t="shared" si="0"/>
        <v>375.93</v>
      </c>
    </row>
    <row r="7" spans="1:9" x14ac:dyDescent="0.25">
      <c r="A7" s="2">
        <v>1</v>
      </c>
      <c r="B7" s="2">
        <v>2</v>
      </c>
      <c r="C7" s="2">
        <v>140000325</v>
      </c>
      <c r="D7" s="2" t="s">
        <v>22</v>
      </c>
      <c r="E7" s="2" t="s">
        <v>34</v>
      </c>
      <c r="F7" s="2">
        <v>33</v>
      </c>
      <c r="G7" s="9">
        <v>227.03749999999994</v>
      </c>
      <c r="H7" s="11">
        <v>123.55</v>
      </c>
      <c r="I7" s="1">
        <f t="shared" si="0"/>
        <v>4077.15</v>
      </c>
    </row>
    <row r="8" spans="1:9" x14ac:dyDescent="0.25">
      <c r="A8" s="2">
        <v>1</v>
      </c>
      <c r="B8" s="2">
        <v>2</v>
      </c>
      <c r="C8" s="2">
        <v>140000326</v>
      </c>
      <c r="D8" s="2" t="s">
        <v>37</v>
      </c>
      <c r="E8" s="2" t="s">
        <v>38</v>
      </c>
      <c r="F8" s="2">
        <v>1</v>
      </c>
      <c r="G8" s="9">
        <v>276.17500000000001</v>
      </c>
      <c r="H8" s="11">
        <v>135.16999999999999</v>
      </c>
      <c r="I8" s="1">
        <f t="shared" si="0"/>
        <v>135.16999999999999</v>
      </c>
    </row>
    <row r="9" spans="1:9" x14ac:dyDescent="0.25">
      <c r="A9" s="2">
        <v>1</v>
      </c>
      <c r="B9" s="2">
        <v>2</v>
      </c>
      <c r="C9" s="2">
        <v>140000328</v>
      </c>
      <c r="D9" s="2" t="s">
        <v>50</v>
      </c>
      <c r="E9" s="2" t="s">
        <v>51</v>
      </c>
      <c r="F9" s="2">
        <v>2</v>
      </c>
      <c r="G9" s="9">
        <v>190.32499999999999</v>
      </c>
      <c r="H9" s="11">
        <v>98.12</v>
      </c>
      <c r="I9" s="1">
        <f t="shared" si="0"/>
        <v>196.24</v>
      </c>
    </row>
    <row r="10" spans="1:9" x14ac:dyDescent="0.25">
      <c r="A10" s="2">
        <v>1</v>
      </c>
      <c r="B10" s="2">
        <v>2</v>
      </c>
      <c r="C10" s="2">
        <v>140000340</v>
      </c>
      <c r="D10" s="2" t="s">
        <v>41</v>
      </c>
      <c r="E10" s="2" t="s">
        <v>42</v>
      </c>
      <c r="F10" s="2">
        <v>1</v>
      </c>
      <c r="G10" s="9">
        <v>400.55</v>
      </c>
      <c r="H10" s="11">
        <v>205.48</v>
      </c>
      <c r="I10" s="1">
        <f t="shared" si="0"/>
        <v>205.48</v>
      </c>
    </row>
    <row r="11" spans="1:9" x14ac:dyDescent="0.25">
      <c r="A11" s="2">
        <v>1</v>
      </c>
      <c r="B11" s="2">
        <v>2</v>
      </c>
      <c r="C11" s="2">
        <v>140000355</v>
      </c>
      <c r="D11" s="2" t="s">
        <v>39</v>
      </c>
      <c r="E11" s="2" t="s">
        <v>40</v>
      </c>
      <c r="F11" s="2">
        <v>37</v>
      </c>
      <c r="G11" s="9">
        <v>400.625</v>
      </c>
      <c r="H11" s="11">
        <v>147.66</v>
      </c>
      <c r="I11" s="1">
        <f t="shared" si="0"/>
        <v>5463.42</v>
      </c>
    </row>
    <row r="12" spans="1:9" x14ac:dyDescent="0.25">
      <c r="A12" s="2">
        <v>1</v>
      </c>
      <c r="B12" s="2">
        <v>2</v>
      </c>
      <c r="C12" s="2">
        <v>140000356</v>
      </c>
      <c r="D12" s="2" t="s">
        <v>56</v>
      </c>
      <c r="E12" s="2" t="s">
        <v>57</v>
      </c>
      <c r="F12" s="2">
        <v>1</v>
      </c>
      <c r="G12" s="9">
        <v>350</v>
      </c>
      <c r="H12" s="11">
        <v>152.24</v>
      </c>
      <c r="I12" s="1">
        <f t="shared" si="0"/>
        <v>152.24</v>
      </c>
    </row>
    <row r="13" spans="1:9" x14ac:dyDescent="0.25">
      <c r="A13" s="2">
        <v>1</v>
      </c>
      <c r="B13" s="2">
        <v>2</v>
      </c>
      <c r="C13" s="2">
        <v>140000357</v>
      </c>
      <c r="D13" s="2" t="s">
        <v>35</v>
      </c>
      <c r="E13" s="2" t="s">
        <v>36</v>
      </c>
      <c r="F13" s="2">
        <v>1</v>
      </c>
      <c r="G13" s="9">
        <v>301.91250000000002</v>
      </c>
      <c r="H13" s="11">
        <v>146.96</v>
      </c>
      <c r="I13" s="1">
        <f t="shared" si="0"/>
        <v>146.96</v>
      </c>
    </row>
    <row r="14" spans="1:9" x14ac:dyDescent="0.25">
      <c r="A14" s="2">
        <v>1</v>
      </c>
      <c r="B14" s="2">
        <v>2</v>
      </c>
      <c r="C14" s="2">
        <v>140000359</v>
      </c>
      <c r="D14" s="2" t="s">
        <v>23</v>
      </c>
      <c r="E14" s="2" t="s">
        <v>24</v>
      </c>
      <c r="F14" s="2">
        <v>2</v>
      </c>
      <c r="G14" s="9">
        <v>297.96249999999998</v>
      </c>
      <c r="H14" s="11">
        <v>125.4</v>
      </c>
      <c r="I14" s="1">
        <f t="shared" si="0"/>
        <v>250.8</v>
      </c>
    </row>
    <row r="15" spans="1:9" x14ac:dyDescent="0.25">
      <c r="A15" s="2">
        <v>1</v>
      </c>
      <c r="B15" s="2">
        <v>2</v>
      </c>
      <c r="C15" s="2">
        <v>140000392</v>
      </c>
      <c r="D15" s="2" t="s">
        <v>13</v>
      </c>
      <c r="E15" s="2" t="s">
        <v>47</v>
      </c>
      <c r="F15" s="2">
        <v>2</v>
      </c>
      <c r="G15" s="9">
        <v>458.5625</v>
      </c>
      <c r="H15" s="11">
        <v>386.76</v>
      </c>
      <c r="I15" s="1">
        <f t="shared" si="0"/>
        <v>773.52</v>
      </c>
    </row>
    <row r="16" spans="1:9" x14ac:dyDescent="0.25">
      <c r="A16" s="2">
        <v>1</v>
      </c>
      <c r="B16" s="2">
        <v>2</v>
      </c>
      <c r="C16" s="2">
        <v>140000396</v>
      </c>
      <c r="D16" s="2" t="s">
        <v>17</v>
      </c>
      <c r="E16" s="2" t="s">
        <v>18</v>
      </c>
      <c r="F16" s="2">
        <v>12</v>
      </c>
      <c r="G16" s="9">
        <v>279</v>
      </c>
      <c r="H16" s="11">
        <v>218.13</v>
      </c>
      <c r="I16" s="1">
        <f t="shared" si="0"/>
        <v>2617.56</v>
      </c>
    </row>
    <row r="17" spans="1:9" x14ac:dyDescent="0.25">
      <c r="A17" s="2">
        <v>1</v>
      </c>
      <c r="B17" s="2">
        <v>2</v>
      </c>
      <c r="C17" s="2">
        <v>140001011</v>
      </c>
      <c r="D17" s="2" t="s">
        <v>65</v>
      </c>
      <c r="E17" s="2" t="s">
        <v>14</v>
      </c>
      <c r="F17" s="2">
        <v>15</v>
      </c>
      <c r="G17" s="9">
        <v>517.8125</v>
      </c>
      <c r="H17" s="11">
        <v>364.76</v>
      </c>
      <c r="I17" s="1">
        <f t="shared" si="0"/>
        <v>5471.4</v>
      </c>
    </row>
    <row r="18" spans="1:9" x14ac:dyDescent="0.25">
      <c r="A18" s="2">
        <v>1</v>
      </c>
      <c r="B18" s="2">
        <v>2</v>
      </c>
      <c r="C18" s="2">
        <v>140001065</v>
      </c>
      <c r="D18" s="2" t="s">
        <v>25</v>
      </c>
      <c r="E18" s="2" t="s">
        <v>26</v>
      </c>
      <c r="F18" s="2">
        <v>16</v>
      </c>
      <c r="G18" s="9">
        <v>321.17500000000001</v>
      </c>
      <c r="H18" s="11">
        <v>153.65</v>
      </c>
      <c r="I18" s="1">
        <f t="shared" si="0"/>
        <v>2458.4</v>
      </c>
    </row>
    <row r="19" spans="1:9" x14ac:dyDescent="0.25">
      <c r="A19" s="2">
        <v>1</v>
      </c>
      <c r="B19" s="2">
        <v>2</v>
      </c>
      <c r="C19" s="2">
        <v>140001346</v>
      </c>
      <c r="D19" s="2" t="s">
        <v>48</v>
      </c>
      <c r="E19" s="2" t="s">
        <v>49</v>
      </c>
      <c r="F19" s="2">
        <v>27</v>
      </c>
      <c r="G19" s="9">
        <v>450.625</v>
      </c>
      <c r="H19" s="11">
        <v>167.46</v>
      </c>
      <c r="I19" s="1">
        <f t="shared" si="0"/>
        <v>4521.42</v>
      </c>
    </row>
    <row r="20" spans="1:9" x14ac:dyDescent="0.25">
      <c r="A20" s="2">
        <v>1</v>
      </c>
      <c r="B20" s="2">
        <v>2</v>
      </c>
      <c r="C20" s="2">
        <v>140001395</v>
      </c>
      <c r="D20" s="2" t="s">
        <v>66</v>
      </c>
      <c r="E20" s="2" t="s">
        <v>55</v>
      </c>
      <c r="F20" s="2">
        <v>1</v>
      </c>
      <c r="G20" s="9">
        <v>276.11249999999995</v>
      </c>
      <c r="H20" s="11">
        <v>133.85</v>
      </c>
      <c r="I20" s="1">
        <f t="shared" si="0"/>
        <v>133.85</v>
      </c>
    </row>
    <row r="21" spans="1:9" x14ac:dyDescent="0.25">
      <c r="A21" s="13" t="s">
        <v>69</v>
      </c>
      <c r="B21" s="13"/>
      <c r="C21" s="13"/>
      <c r="D21" s="13"/>
      <c r="E21" s="13"/>
      <c r="F21" s="4">
        <f>SUM(F2:F20)</f>
        <v>320</v>
      </c>
      <c r="G21" s="5"/>
      <c r="H21" s="5"/>
      <c r="I21" s="5">
        <f>SUM(I2:I20)</f>
        <v>46717.5</v>
      </c>
    </row>
    <row r="22" spans="1:9" x14ac:dyDescent="0.25">
      <c r="A22" s="2">
        <v>2</v>
      </c>
      <c r="B22" s="2">
        <v>9</v>
      </c>
      <c r="C22" s="2">
        <v>140000177</v>
      </c>
      <c r="D22" s="2" t="s">
        <v>60</v>
      </c>
      <c r="E22" s="2" t="s">
        <v>21</v>
      </c>
      <c r="F22" s="2">
        <v>2</v>
      </c>
      <c r="G22" s="9">
        <v>437.5</v>
      </c>
      <c r="H22" s="11">
        <v>136.31</v>
      </c>
      <c r="I22" s="1">
        <f t="shared" si="0"/>
        <v>272.62</v>
      </c>
    </row>
    <row r="23" spans="1:9" x14ac:dyDescent="0.25">
      <c r="A23" s="2">
        <v>2</v>
      </c>
      <c r="B23" s="2">
        <v>9</v>
      </c>
      <c r="C23" s="2">
        <v>140000881</v>
      </c>
      <c r="D23" s="2" t="s">
        <v>27</v>
      </c>
      <c r="E23" s="2" t="s">
        <v>5</v>
      </c>
      <c r="F23" s="2">
        <v>892</v>
      </c>
      <c r="G23" s="9">
        <v>286</v>
      </c>
      <c r="H23" s="11">
        <v>140.27000000000001</v>
      </c>
      <c r="I23" s="1">
        <f t="shared" si="0"/>
        <v>125120.84000000001</v>
      </c>
    </row>
    <row r="24" spans="1:9" x14ac:dyDescent="0.25">
      <c r="A24" s="13" t="s">
        <v>70</v>
      </c>
      <c r="B24" s="13"/>
      <c r="C24" s="13"/>
      <c r="D24" s="13"/>
      <c r="E24" s="13"/>
      <c r="F24" s="4">
        <f>F22+F23</f>
        <v>894</v>
      </c>
      <c r="G24" s="5"/>
      <c r="H24" s="5"/>
      <c r="I24" s="5">
        <f t="shared" ref="I24" si="1">I22+I23</f>
        <v>125393.46</v>
      </c>
    </row>
    <row r="25" spans="1:9" x14ac:dyDescent="0.25">
      <c r="A25" s="2">
        <v>3</v>
      </c>
      <c r="B25" s="2">
        <v>10</v>
      </c>
      <c r="C25" s="2">
        <v>140000261</v>
      </c>
      <c r="D25" s="2" t="s">
        <v>63</v>
      </c>
      <c r="E25" s="2" t="s">
        <v>11</v>
      </c>
      <c r="F25" s="2">
        <v>38</v>
      </c>
      <c r="G25" s="9">
        <v>164.54999999999998</v>
      </c>
      <c r="H25" s="11">
        <v>107.04</v>
      </c>
      <c r="I25" s="1">
        <f t="shared" si="0"/>
        <v>4067.5200000000004</v>
      </c>
    </row>
    <row r="26" spans="1:9" x14ac:dyDescent="0.25">
      <c r="A26" s="2">
        <v>3</v>
      </c>
      <c r="B26" s="2">
        <v>10</v>
      </c>
      <c r="C26" s="2">
        <v>140000265</v>
      </c>
      <c r="D26" s="2" t="s">
        <v>64</v>
      </c>
      <c r="E26" s="2" t="s">
        <v>8</v>
      </c>
      <c r="F26" s="2">
        <v>11</v>
      </c>
      <c r="G26" s="9">
        <v>143.17500000000001</v>
      </c>
      <c r="H26" s="11">
        <v>93.12</v>
      </c>
      <c r="I26" s="1">
        <f t="shared" si="0"/>
        <v>1024.3200000000002</v>
      </c>
    </row>
    <row r="27" spans="1:9" x14ac:dyDescent="0.25">
      <c r="A27" s="2">
        <v>3</v>
      </c>
      <c r="B27" s="2">
        <v>10</v>
      </c>
      <c r="C27" s="3" t="s">
        <v>52</v>
      </c>
      <c r="D27" s="2" t="s">
        <v>53</v>
      </c>
      <c r="E27" s="2" t="s">
        <v>54</v>
      </c>
      <c r="F27" s="2">
        <v>23</v>
      </c>
      <c r="G27" s="9">
        <v>220.41249999999999</v>
      </c>
      <c r="H27" s="11">
        <v>131.52000000000001</v>
      </c>
      <c r="I27" s="1">
        <f t="shared" si="0"/>
        <v>3024.96</v>
      </c>
    </row>
    <row r="28" spans="1:9" x14ac:dyDescent="0.25">
      <c r="A28" s="13" t="s">
        <v>71</v>
      </c>
      <c r="B28" s="13"/>
      <c r="C28" s="13"/>
      <c r="D28" s="13"/>
      <c r="E28" s="13"/>
      <c r="F28" s="4">
        <f>SUM(F25:F27)</f>
        <v>72</v>
      </c>
      <c r="G28" s="5"/>
      <c r="H28" s="5"/>
      <c r="I28" s="5">
        <f t="shared" ref="I28" si="2">SUM(I25:I27)</f>
        <v>8116.8</v>
      </c>
    </row>
    <row r="29" spans="1:9" x14ac:dyDescent="0.25">
      <c r="A29" s="2">
        <v>4</v>
      </c>
      <c r="B29" s="2">
        <v>11</v>
      </c>
      <c r="C29" s="2">
        <v>140000255</v>
      </c>
      <c r="D29" s="2" t="s">
        <v>2</v>
      </c>
      <c r="E29" s="2" t="s">
        <v>6</v>
      </c>
      <c r="F29" s="2">
        <v>113</v>
      </c>
      <c r="G29" s="9">
        <v>85</v>
      </c>
      <c r="H29" s="11">
        <v>49.27</v>
      </c>
      <c r="I29" s="1">
        <f t="shared" si="0"/>
        <v>5567.51</v>
      </c>
    </row>
    <row r="30" spans="1:9" x14ac:dyDescent="0.25">
      <c r="A30" s="2">
        <v>4</v>
      </c>
      <c r="B30" s="2">
        <v>11</v>
      </c>
      <c r="C30" s="2">
        <v>140000258</v>
      </c>
      <c r="D30" s="2" t="s">
        <v>3</v>
      </c>
      <c r="E30" s="2" t="s">
        <v>7</v>
      </c>
      <c r="F30" s="2">
        <v>257</v>
      </c>
      <c r="G30" s="9">
        <v>94.875</v>
      </c>
      <c r="H30" s="11">
        <v>56.31</v>
      </c>
      <c r="I30" s="1">
        <f t="shared" si="0"/>
        <v>14471.67</v>
      </c>
    </row>
    <row r="31" spans="1:9" x14ac:dyDescent="0.25">
      <c r="A31" s="2">
        <v>4</v>
      </c>
      <c r="B31" s="2">
        <v>11</v>
      </c>
      <c r="C31" s="2">
        <v>140001370</v>
      </c>
      <c r="D31" s="2" t="s">
        <v>46</v>
      </c>
      <c r="E31" s="2" t="s">
        <v>43</v>
      </c>
      <c r="F31" s="2">
        <v>16</v>
      </c>
      <c r="G31" s="9">
        <v>57.112499999999997</v>
      </c>
      <c r="H31" s="11">
        <v>33.57</v>
      </c>
      <c r="I31" s="1">
        <f t="shared" si="0"/>
        <v>537.12</v>
      </c>
    </row>
    <row r="32" spans="1:9" x14ac:dyDescent="0.25">
      <c r="A32" s="2">
        <v>4</v>
      </c>
      <c r="B32" s="2">
        <v>11</v>
      </c>
      <c r="C32" s="2">
        <v>140001371</v>
      </c>
      <c r="D32" s="2" t="s">
        <v>45</v>
      </c>
      <c r="E32" s="2" t="s">
        <v>44</v>
      </c>
      <c r="F32" s="2">
        <v>4</v>
      </c>
      <c r="G32" s="9">
        <v>57.112499999999997</v>
      </c>
      <c r="H32" s="11">
        <v>33.57</v>
      </c>
      <c r="I32" s="1">
        <f t="shared" si="0"/>
        <v>134.28</v>
      </c>
    </row>
    <row r="33" spans="1:9" x14ac:dyDescent="0.25">
      <c r="A33" s="13" t="s">
        <v>72</v>
      </c>
      <c r="B33" s="13"/>
      <c r="C33" s="13"/>
      <c r="D33" s="13"/>
      <c r="E33" s="13"/>
      <c r="F33" s="4">
        <f>SUM(F29:F32)</f>
        <v>390</v>
      </c>
      <c r="G33" s="5"/>
      <c r="H33" s="5"/>
      <c r="I33" s="5">
        <f>SUM(I29:I32)</f>
        <v>20710.579999999998</v>
      </c>
    </row>
    <row r="34" spans="1:9" x14ac:dyDescent="0.25">
      <c r="A34" s="2">
        <v>5</v>
      </c>
      <c r="B34" s="2">
        <v>12</v>
      </c>
      <c r="C34" s="2">
        <v>140000252</v>
      </c>
      <c r="D34" s="2" t="s">
        <v>30</v>
      </c>
      <c r="E34" s="2" t="s">
        <v>31</v>
      </c>
      <c r="F34" s="2">
        <v>18</v>
      </c>
      <c r="G34" s="9">
        <v>85.25</v>
      </c>
      <c r="H34" s="1"/>
      <c r="I34" s="1">
        <f t="shared" si="0"/>
        <v>0</v>
      </c>
    </row>
    <row r="35" spans="1:9" x14ac:dyDescent="0.25">
      <c r="A35" s="2">
        <v>5</v>
      </c>
      <c r="B35" s="2">
        <v>12</v>
      </c>
      <c r="C35" s="2">
        <v>140000256</v>
      </c>
      <c r="D35" s="2" t="s">
        <v>28</v>
      </c>
      <c r="E35" s="2" t="s">
        <v>29</v>
      </c>
      <c r="F35" s="2">
        <v>19</v>
      </c>
      <c r="G35" s="9">
        <v>112.125</v>
      </c>
      <c r="H35" s="1"/>
      <c r="I35" s="1">
        <f t="shared" si="0"/>
        <v>0</v>
      </c>
    </row>
    <row r="36" spans="1:9" x14ac:dyDescent="0.25">
      <c r="A36" s="13" t="s">
        <v>73</v>
      </c>
      <c r="B36" s="13"/>
      <c r="C36" s="13"/>
      <c r="D36" s="13"/>
      <c r="E36" s="13"/>
      <c r="F36" s="4">
        <f>F34+F35</f>
        <v>37</v>
      </c>
      <c r="G36" s="5"/>
      <c r="H36" s="5"/>
      <c r="I36" s="5">
        <f t="shared" ref="I36" si="3">I34+I35</f>
        <v>0</v>
      </c>
    </row>
    <row r="37" spans="1:9" x14ac:dyDescent="0.25">
      <c r="A37" s="12" t="s">
        <v>74</v>
      </c>
      <c r="B37" s="12"/>
      <c r="C37" s="12"/>
      <c r="D37" s="12"/>
      <c r="E37" s="12"/>
      <c r="F37" s="6">
        <f>F36+F33+F28+F24+F21</f>
        <v>1713</v>
      </c>
      <c r="G37" s="7"/>
      <c r="H37" s="7"/>
      <c r="I37" s="7">
        <f>I36+I33+I28+I24+I21</f>
        <v>200938.34</v>
      </c>
    </row>
  </sheetData>
  <autoFilter ref="A1:I37"/>
  <mergeCells count="6">
    <mergeCell ref="A37:E37"/>
    <mergeCell ref="A21:E21"/>
    <mergeCell ref="A24:E24"/>
    <mergeCell ref="A28:E28"/>
    <mergeCell ref="A33:E33"/>
    <mergeCell ref="A36:E36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6" workbookViewId="0">
      <selection activeCell="J16" sqref="J1:J1048576"/>
    </sheetView>
  </sheetViews>
  <sheetFormatPr defaultRowHeight="15" x14ac:dyDescent="0.25"/>
  <cols>
    <col min="3" max="3" width="18.140625" bestFit="1" customWidth="1"/>
    <col min="4" max="4" width="48.42578125" bestFit="1" customWidth="1"/>
    <col min="5" max="5" width="22.28515625" bestFit="1" customWidth="1"/>
    <col min="6" max="6" width="19.5703125" bestFit="1" customWidth="1"/>
    <col min="7" max="7" width="19.5703125" customWidth="1"/>
    <col min="8" max="8" width="26.5703125" bestFit="1" customWidth="1"/>
    <col min="9" max="9" width="28.28515625" bestFit="1" customWidth="1"/>
  </cols>
  <sheetData>
    <row r="1" spans="1:9" x14ac:dyDescent="0.25">
      <c r="A1" s="8" t="s">
        <v>61</v>
      </c>
      <c r="B1" s="8" t="s">
        <v>0</v>
      </c>
      <c r="C1" s="8" t="s">
        <v>9</v>
      </c>
      <c r="D1" s="8" t="s">
        <v>10</v>
      </c>
      <c r="E1" s="8" t="s">
        <v>4</v>
      </c>
      <c r="F1" s="8" t="s">
        <v>1</v>
      </c>
      <c r="G1" s="8" t="s">
        <v>75</v>
      </c>
      <c r="H1" s="8" t="s">
        <v>67</v>
      </c>
      <c r="I1" s="8" t="s">
        <v>68</v>
      </c>
    </row>
    <row r="2" spans="1:9" x14ac:dyDescent="0.25">
      <c r="A2" s="2">
        <v>1</v>
      </c>
      <c r="B2" s="2">
        <v>2</v>
      </c>
      <c r="C2" s="2">
        <v>140000304</v>
      </c>
      <c r="D2" s="2" t="s">
        <v>32</v>
      </c>
      <c r="E2" s="2" t="s">
        <v>33</v>
      </c>
      <c r="F2" s="2">
        <v>15</v>
      </c>
      <c r="G2" s="9">
        <v>141.79999999999998</v>
      </c>
      <c r="H2" s="11">
        <v>141.79999999999998</v>
      </c>
      <c r="I2" s="1">
        <f>F2*H2</f>
        <v>2126.9999999999995</v>
      </c>
    </row>
    <row r="3" spans="1:9" x14ac:dyDescent="0.25">
      <c r="A3" s="2">
        <v>1</v>
      </c>
      <c r="B3" s="2">
        <v>2</v>
      </c>
      <c r="C3" s="2">
        <v>140000309</v>
      </c>
      <c r="D3" s="2" t="s">
        <v>15</v>
      </c>
      <c r="E3" s="2" t="s">
        <v>12</v>
      </c>
      <c r="F3" s="2">
        <v>136</v>
      </c>
      <c r="G3" s="9">
        <v>240.51250000000007</v>
      </c>
      <c r="H3" s="11">
        <v>240.51250000000007</v>
      </c>
      <c r="I3" s="1">
        <f t="shared" ref="I3:I35" si="0">F3*H3</f>
        <v>32709.700000000012</v>
      </c>
    </row>
    <row r="4" spans="1:9" x14ac:dyDescent="0.25">
      <c r="A4" s="2">
        <v>1</v>
      </c>
      <c r="B4" s="2">
        <v>2</v>
      </c>
      <c r="C4" s="2">
        <v>140000318</v>
      </c>
      <c r="D4" s="2" t="s">
        <v>62</v>
      </c>
      <c r="E4" s="2" t="s">
        <v>16</v>
      </c>
      <c r="F4" s="2">
        <v>12</v>
      </c>
      <c r="G4" s="9">
        <v>287.5</v>
      </c>
      <c r="H4" s="11">
        <v>287.5</v>
      </c>
      <c r="I4" s="1">
        <f t="shared" si="0"/>
        <v>3450</v>
      </c>
    </row>
    <row r="5" spans="1:9" x14ac:dyDescent="0.25">
      <c r="A5" s="2">
        <v>1</v>
      </c>
      <c r="B5" s="2">
        <v>2</v>
      </c>
      <c r="C5" s="2">
        <v>140000319</v>
      </c>
      <c r="D5" s="2" t="s">
        <v>58</v>
      </c>
      <c r="E5" s="2" t="s">
        <v>59</v>
      </c>
      <c r="F5" s="2">
        <v>3</v>
      </c>
      <c r="G5" s="9">
        <v>369.4</v>
      </c>
      <c r="H5" s="11">
        <v>369.4</v>
      </c>
      <c r="I5" s="1">
        <f t="shared" si="0"/>
        <v>1108.1999999999998</v>
      </c>
    </row>
    <row r="6" spans="1:9" x14ac:dyDescent="0.25">
      <c r="A6" s="2">
        <v>1</v>
      </c>
      <c r="B6" s="2">
        <v>2</v>
      </c>
      <c r="C6" s="2">
        <v>140000324</v>
      </c>
      <c r="D6" s="2" t="s">
        <v>19</v>
      </c>
      <c r="E6" s="2" t="s">
        <v>20</v>
      </c>
      <c r="F6" s="2">
        <v>3</v>
      </c>
      <c r="G6" s="9">
        <v>262.16249999999997</v>
      </c>
      <c r="H6" s="11">
        <v>262.16249999999997</v>
      </c>
      <c r="I6" s="1">
        <f t="shared" si="0"/>
        <v>786.48749999999995</v>
      </c>
    </row>
    <row r="7" spans="1:9" x14ac:dyDescent="0.25">
      <c r="A7" s="2">
        <v>1</v>
      </c>
      <c r="B7" s="2">
        <v>2</v>
      </c>
      <c r="C7" s="2">
        <v>140000325</v>
      </c>
      <c r="D7" s="2" t="s">
        <v>22</v>
      </c>
      <c r="E7" s="2" t="s">
        <v>34</v>
      </c>
      <c r="F7" s="2">
        <v>33</v>
      </c>
      <c r="G7" s="9">
        <v>227.03749999999994</v>
      </c>
      <c r="H7" s="11">
        <v>227.03749999999994</v>
      </c>
      <c r="I7" s="1">
        <f t="shared" si="0"/>
        <v>7492.2374999999984</v>
      </c>
    </row>
    <row r="8" spans="1:9" x14ac:dyDescent="0.25">
      <c r="A8" s="2">
        <v>1</v>
      </c>
      <c r="B8" s="2">
        <v>2</v>
      </c>
      <c r="C8" s="2">
        <v>140000326</v>
      </c>
      <c r="D8" s="2" t="s">
        <v>37</v>
      </c>
      <c r="E8" s="2" t="s">
        <v>38</v>
      </c>
      <c r="F8" s="2">
        <v>1</v>
      </c>
      <c r="G8" s="9">
        <v>276.17500000000001</v>
      </c>
      <c r="H8" s="11">
        <v>276.17500000000001</v>
      </c>
      <c r="I8" s="1">
        <f t="shared" si="0"/>
        <v>276.17500000000001</v>
      </c>
    </row>
    <row r="9" spans="1:9" x14ac:dyDescent="0.25">
      <c r="A9" s="2">
        <v>1</v>
      </c>
      <c r="B9" s="2">
        <v>2</v>
      </c>
      <c r="C9" s="2">
        <v>140000328</v>
      </c>
      <c r="D9" s="2" t="s">
        <v>50</v>
      </c>
      <c r="E9" s="2" t="s">
        <v>51</v>
      </c>
      <c r="F9" s="2">
        <v>2</v>
      </c>
      <c r="G9" s="9">
        <v>190.32499999999999</v>
      </c>
      <c r="H9" s="11">
        <v>190.32499999999999</v>
      </c>
      <c r="I9" s="1">
        <f t="shared" si="0"/>
        <v>380.65</v>
      </c>
    </row>
    <row r="10" spans="1:9" x14ac:dyDescent="0.25">
      <c r="A10" s="2">
        <v>1</v>
      </c>
      <c r="B10" s="2">
        <v>2</v>
      </c>
      <c r="C10" s="2">
        <v>140000340</v>
      </c>
      <c r="D10" s="2" t="s">
        <v>41</v>
      </c>
      <c r="E10" s="2" t="s">
        <v>42</v>
      </c>
      <c r="F10" s="2">
        <v>1</v>
      </c>
      <c r="G10" s="9">
        <v>400.55</v>
      </c>
      <c r="H10" s="11">
        <v>400.55</v>
      </c>
      <c r="I10" s="1">
        <f t="shared" si="0"/>
        <v>400.55</v>
      </c>
    </row>
    <row r="11" spans="1:9" x14ac:dyDescent="0.25">
      <c r="A11" s="2">
        <v>1</v>
      </c>
      <c r="B11" s="2">
        <v>2</v>
      </c>
      <c r="C11" s="2">
        <v>140000355</v>
      </c>
      <c r="D11" s="2" t="s">
        <v>39</v>
      </c>
      <c r="E11" s="2" t="s">
        <v>40</v>
      </c>
      <c r="F11" s="2">
        <v>37</v>
      </c>
      <c r="G11" s="9">
        <v>400.625</v>
      </c>
      <c r="H11" s="11">
        <v>400.625</v>
      </c>
      <c r="I11" s="1">
        <f t="shared" si="0"/>
        <v>14823.125</v>
      </c>
    </row>
    <row r="12" spans="1:9" x14ac:dyDescent="0.25">
      <c r="A12" s="2">
        <v>1</v>
      </c>
      <c r="B12" s="2">
        <v>2</v>
      </c>
      <c r="C12" s="2">
        <v>140000356</v>
      </c>
      <c r="D12" s="2" t="s">
        <v>56</v>
      </c>
      <c r="E12" s="2" t="s">
        <v>57</v>
      </c>
      <c r="F12" s="2">
        <v>1</v>
      </c>
      <c r="G12" s="9">
        <v>350</v>
      </c>
      <c r="H12" s="11">
        <v>350</v>
      </c>
      <c r="I12" s="1">
        <f t="shared" si="0"/>
        <v>350</v>
      </c>
    </row>
    <row r="13" spans="1:9" x14ac:dyDescent="0.25">
      <c r="A13" s="2">
        <v>1</v>
      </c>
      <c r="B13" s="2">
        <v>2</v>
      </c>
      <c r="C13" s="2">
        <v>140000357</v>
      </c>
      <c r="D13" s="2" t="s">
        <v>35</v>
      </c>
      <c r="E13" s="2" t="s">
        <v>36</v>
      </c>
      <c r="F13" s="2">
        <v>1</v>
      </c>
      <c r="G13" s="9">
        <v>301.91250000000002</v>
      </c>
      <c r="H13" s="11">
        <v>301.91250000000002</v>
      </c>
      <c r="I13" s="1">
        <f t="shared" si="0"/>
        <v>301.91250000000002</v>
      </c>
    </row>
    <row r="14" spans="1:9" x14ac:dyDescent="0.25">
      <c r="A14" s="2">
        <v>1</v>
      </c>
      <c r="B14" s="2">
        <v>2</v>
      </c>
      <c r="C14" s="2">
        <v>140000359</v>
      </c>
      <c r="D14" s="2" t="s">
        <v>23</v>
      </c>
      <c r="E14" s="2" t="s">
        <v>24</v>
      </c>
      <c r="F14" s="2">
        <v>2</v>
      </c>
      <c r="G14" s="9">
        <v>297.96249999999998</v>
      </c>
      <c r="H14" s="11">
        <v>297.96249999999998</v>
      </c>
      <c r="I14" s="1">
        <f t="shared" si="0"/>
        <v>595.92499999999995</v>
      </c>
    </row>
    <row r="15" spans="1:9" x14ac:dyDescent="0.25">
      <c r="A15" s="2">
        <v>1</v>
      </c>
      <c r="B15" s="2">
        <v>2</v>
      </c>
      <c r="C15" s="2">
        <v>140000392</v>
      </c>
      <c r="D15" s="2" t="s">
        <v>13</v>
      </c>
      <c r="E15" s="2" t="s">
        <v>47</v>
      </c>
      <c r="F15" s="2">
        <v>2</v>
      </c>
      <c r="G15" s="9">
        <v>458.5625</v>
      </c>
      <c r="H15" s="11">
        <v>458.5625</v>
      </c>
      <c r="I15" s="1">
        <f t="shared" si="0"/>
        <v>917.125</v>
      </c>
    </row>
    <row r="16" spans="1:9" x14ac:dyDescent="0.25">
      <c r="A16" s="2">
        <v>1</v>
      </c>
      <c r="B16" s="2">
        <v>2</v>
      </c>
      <c r="C16" s="2">
        <v>140000396</v>
      </c>
      <c r="D16" s="2" t="s">
        <v>17</v>
      </c>
      <c r="E16" s="2" t="s">
        <v>18</v>
      </c>
      <c r="F16" s="2">
        <v>12</v>
      </c>
      <c r="G16" s="9">
        <v>279</v>
      </c>
      <c r="H16" s="11">
        <v>279</v>
      </c>
      <c r="I16" s="1">
        <f t="shared" si="0"/>
        <v>3348</v>
      </c>
    </row>
    <row r="17" spans="1:9" x14ac:dyDescent="0.25">
      <c r="A17" s="2">
        <v>1</v>
      </c>
      <c r="B17" s="2">
        <v>2</v>
      </c>
      <c r="C17" s="2">
        <v>140001011</v>
      </c>
      <c r="D17" s="2" t="s">
        <v>65</v>
      </c>
      <c r="E17" s="2" t="s">
        <v>14</v>
      </c>
      <c r="F17" s="2">
        <v>15</v>
      </c>
      <c r="G17" s="9">
        <v>517.8125</v>
      </c>
      <c r="H17" s="11">
        <v>517.8125</v>
      </c>
      <c r="I17" s="1">
        <f t="shared" si="0"/>
        <v>7767.1875</v>
      </c>
    </row>
    <row r="18" spans="1:9" x14ac:dyDescent="0.25">
      <c r="A18" s="2">
        <v>1</v>
      </c>
      <c r="B18" s="2">
        <v>2</v>
      </c>
      <c r="C18" s="2">
        <v>140001065</v>
      </c>
      <c r="D18" s="2" t="s">
        <v>25</v>
      </c>
      <c r="E18" s="2" t="s">
        <v>26</v>
      </c>
      <c r="F18" s="2">
        <v>16</v>
      </c>
      <c r="G18" s="9">
        <v>321.17500000000001</v>
      </c>
      <c r="H18" s="11">
        <v>321.17500000000001</v>
      </c>
      <c r="I18" s="1">
        <f t="shared" si="0"/>
        <v>5138.8</v>
      </c>
    </row>
    <row r="19" spans="1:9" x14ac:dyDescent="0.25">
      <c r="A19" s="2">
        <v>1</v>
      </c>
      <c r="B19" s="2">
        <v>2</v>
      </c>
      <c r="C19" s="2">
        <v>140001346</v>
      </c>
      <c r="D19" s="2" t="s">
        <v>48</v>
      </c>
      <c r="E19" s="2" t="s">
        <v>49</v>
      </c>
      <c r="F19" s="2">
        <v>27</v>
      </c>
      <c r="G19" s="9">
        <v>450.625</v>
      </c>
      <c r="H19" s="11">
        <v>450.625</v>
      </c>
      <c r="I19" s="1">
        <f t="shared" si="0"/>
        <v>12166.875</v>
      </c>
    </row>
    <row r="20" spans="1:9" x14ac:dyDescent="0.25">
      <c r="A20" s="2">
        <v>1</v>
      </c>
      <c r="B20" s="2">
        <v>2</v>
      </c>
      <c r="C20" s="2">
        <v>140001395</v>
      </c>
      <c r="D20" s="2" t="s">
        <v>66</v>
      </c>
      <c r="E20" s="2" t="s">
        <v>55</v>
      </c>
      <c r="F20" s="2">
        <v>1</v>
      </c>
      <c r="G20" s="9">
        <v>276.11249999999995</v>
      </c>
      <c r="H20" s="11">
        <v>276.11249999999995</v>
      </c>
      <c r="I20" s="1">
        <f t="shared" si="0"/>
        <v>276.11249999999995</v>
      </c>
    </row>
    <row r="21" spans="1:9" x14ac:dyDescent="0.25">
      <c r="A21" s="13" t="s">
        <v>69</v>
      </c>
      <c r="B21" s="13"/>
      <c r="C21" s="13"/>
      <c r="D21" s="13"/>
      <c r="E21" s="13"/>
      <c r="F21" s="4">
        <f>SUM(F2:F20)</f>
        <v>320</v>
      </c>
      <c r="G21" s="5"/>
      <c r="H21" s="5"/>
      <c r="I21" s="5">
        <f>SUM(I2:I20)</f>
        <v>94416.062500000029</v>
      </c>
    </row>
    <row r="22" spans="1:9" x14ac:dyDescent="0.25">
      <c r="A22" s="2">
        <v>2</v>
      </c>
      <c r="B22" s="2">
        <v>9</v>
      </c>
      <c r="C22" s="2">
        <v>140000177</v>
      </c>
      <c r="D22" s="2" t="s">
        <v>60</v>
      </c>
      <c r="E22" s="2" t="s">
        <v>21</v>
      </c>
      <c r="F22" s="2">
        <v>2</v>
      </c>
      <c r="G22" s="9">
        <v>437.5</v>
      </c>
      <c r="H22" s="11">
        <v>201.33</v>
      </c>
      <c r="I22" s="1">
        <f t="shared" si="0"/>
        <v>402.66</v>
      </c>
    </row>
    <row r="23" spans="1:9" x14ac:dyDescent="0.25">
      <c r="A23" s="2">
        <v>2</v>
      </c>
      <c r="B23" s="2">
        <v>9</v>
      </c>
      <c r="C23" s="2">
        <v>140000881</v>
      </c>
      <c r="D23" s="2" t="s">
        <v>27</v>
      </c>
      <c r="E23" s="2" t="s">
        <v>5</v>
      </c>
      <c r="F23" s="2">
        <v>892</v>
      </c>
      <c r="G23" s="9">
        <v>286</v>
      </c>
      <c r="H23" s="11">
        <v>196</v>
      </c>
      <c r="I23" s="1">
        <f t="shared" si="0"/>
        <v>174832</v>
      </c>
    </row>
    <row r="24" spans="1:9" x14ac:dyDescent="0.25">
      <c r="A24" s="13" t="s">
        <v>70</v>
      </c>
      <c r="B24" s="13"/>
      <c r="C24" s="13"/>
      <c r="D24" s="13"/>
      <c r="E24" s="13"/>
      <c r="F24" s="4">
        <f>F22+F23</f>
        <v>894</v>
      </c>
      <c r="G24" s="5"/>
      <c r="H24" s="5"/>
      <c r="I24" s="5">
        <f t="shared" ref="I24" si="1">I22+I23</f>
        <v>175234.66</v>
      </c>
    </row>
    <row r="25" spans="1:9" x14ac:dyDescent="0.25">
      <c r="A25" s="2">
        <v>3</v>
      </c>
      <c r="B25" s="2">
        <v>10</v>
      </c>
      <c r="C25" s="2">
        <v>140000261</v>
      </c>
      <c r="D25" s="2" t="s">
        <v>63</v>
      </c>
      <c r="E25" s="2" t="s">
        <v>11</v>
      </c>
      <c r="F25" s="2">
        <v>38</v>
      </c>
      <c r="G25" s="9">
        <v>164.54999999999998</v>
      </c>
      <c r="H25" s="11">
        <v>124.26</v>
      </c>
      <c r="I25" s="1">
        <f t="shared" si="0"/>
        <v>4721.88</v>
      </c>
    </row>
    <row r="26" spans="1:9" x14ac:dyDescent="0.25">
      <c r="A26" s="2">
        <v>3</v>
      </c>
      <c r="B26" s="2">
        <v>10</v>
      </c>
      <c r="C26" s="2">
        <v>140000265</v>
      </c>
      <c r="D26" s="2" t="s">
        <v>64</v>
      </c>
      <c r="E26" s="2" t="s">
        <v>8</v>
      </c>
      <c r="F26" s="2">
        <v>11</v>
      </c>
      <c r="G26" s="9">
        <v>143.17500000000001</v>
      </c>
      <c r="H26" s="11">
        <v>111.46</v>
      </c>
      <c r="I26" s="1">
        <f t="shared" si="0"/>
        <v>1226.06</v>
      </c>
    </row>
    <row r="27" spans="1:9" x14ac:dyDescent="0.25">
      <c r="A27" s="2">
        <v>3</v>
      </c>
      <c r="B27" s="2">
        <v>10</v>
      </c>
      <c r="C27" s="3" t="s">
        <v>52</v>
      </c>
      <c r="D27" s="2" t="s">
        <v>53</v>
      </c>
      <c r="E27" s="2" t="s">
        <v>54</v>
      </c>
      <c r="F27" s="2">
        <v>23</v>
      </c>
      <c r="G27" s="9">
        <v>220.41249999999999</v>
      </c>
      <c r="H27" s="11">
        <v>177.06</v>
      </c>
      <c r="I27" s="1">
        <f t="shared" si="0"/>
        <v>4072.38</v>
      </c>
    </row>
    <row r="28" spans="1:9" x14ac:dyDescent="0.25">
      <c r="A28" s="13" t="s">
        <v>71</v>
      </c>
      <c r="B28" s="13"/>
      <c r="C28" s="13"/>
      <c r="D28" s="13"/>
      <c r="E28" s="13"/>
      <c r="F28" s="4">
        <f>SUM(F25:F27)</f>
        <v>72</v>
      </c>
      <c r="G28" s="5"/>
      <c r="H28" s="5"/>
      <c r="I28" s="5">
        <f t="shared" ref="I28" si="2">SUM(I25:I27)</f>
        <v>10020.32</v>
      </c>
    </row>
    <row r="29" spans="1:9" x14ac:dyDescent="0.25">
      <c r="A29" s="2">
        <v>4</v>
      </c>
      <c r="B29" s="2">
        <v>11</v>
      </c>
      <c r="C29" s="2">
        <v>140000255</v>
      </c>
      <c r="D29" s="2" t="s">
        <v>2</v>
      </c>
      <c r="E29" s="2" t="s">
        <v>6</v>
      </c>
      <c r="F29" s="2">
        <v>113</v>
      </c>
      <c r="G29" s="9">
        <v>85</v>
      </c>
      <c r="H29" s="11">
        <v>69.25</v>
      </c>
      <c r="I29" s="1">
        <f t="shared" si="0"/>
        <v>7825.25</v>
      </c>
    </row>
    <row r="30" spans="1:9" x14ac:dyDescent="0.25">
      <c r="A30" s="2">
        <v>4</v>
      </c>
      <c r="B30" s="2">
        <v>11</v>
      </c>
      <c r="C30" s="2">
        <v>140000258</v>
      </c>
      <c r="D30" s="2" t="s">
        <v>3</v>
      </c>
      <c r="E30" s="2" t="s">
        <v>7</v>
      </c>
      <c r="F30" s="2">
        <v>257</v>
      </c>
      <c r="G30" s="9">
        <v>94.875</v>
      </c>
      <c r="H30" s="11">
        <v>80.23</v>
      </c>
      <c r="I30" s="1">
        <f t="shared" si="0"/>
        <v>20619.11</v>
      </c>
    </row>
    <row r="31" spans="1:9" x14ac:dyDescent="0.25">
      <c r="A31" s="2">
        <v>4</v>
      </c>
      <c r="B31" s="2">
        <v>11</v>
      </c>
      <c r="C31" s="2">
        <v>140001370</v>
      </c>
      <c r="D31" s="2" t="s">
        <v>46</v>
      </c>
      <c r="E31" s="2" t="s">
        <v>43</v>
      </c>
      <c r="F31" s="2">
        <v>16</v>
      </c>
      <c r="G31" s="9">
        <v>57.112499999999997</v>
      </c>
      <c r="H31" s="11">
        <v>38.4</v>
      </c>
      <c r="I31" s="1">
        <f t="shared" si="0"/>
        <v>614.4</v>
      </c>
    </row>
    <row r="32" spans="1:9" x14ac:dyDescent="0.25">
      <c r="A32" s="2">
        <v>4</v>
      </c>
      <c r="B32" s="2">
        <v>11</v>
      </c>
      <c r="C32" s="2">
        <v>140001371</v>
      </c>
      <c r="D32" s="2" t="s">
        <v>45</v>
      </c>
      <c r="E32" s="2" t="s">
        <v>44</v>
      </c>
      <c r="F32" s="2">
        <v>4</v>
      </c>
      <c r="G32" s="9">
        <v>57.112499999999997</v>
      </c>
      <c r="H32" s="11">
        <v>38.4</v>
      </c>
      <c r="I32" s="1">
        <f t="shared" si="0"/>
        <v>153.6</v>
      </c>
    </row>
    <row r="33" spans="1:9" x14ac:dyDescent="0.25">
      <c r="A33" s="13" t="s">
        <v>72</v>
      </c>
      <c r="B33" s="13"/>
      <c r="C33" s="13"/>
      <c r="D33" s="13"/>
      <c r="E33" s="13"/>
      <c r="F33" s="4">
        <f>SUM(F29:F32)</f>
        <v>390</v>
      </c>
      <c r="G33" s="5"/>
      <c r="H33" s="5"/>
      <c r="I33" s="5">
        <f>SUM(I29:I32)</f>
        <v>29212.36</v>
      </c>
    </row>
    <row r="34" spans="1:9" x14ac:dyDescent="0.25">
      <c r="A34" s="2">
        <v>5</v>
      </c>
      <c r="B34" s="2">
        <v>12</v>
      </c>
      <c r="C34" s="2">
        <v>140000252</v>
      </c>
      <c r="D34" s="2" t="s">
        <v>30</v>
      </c>
      <c r="E34" s="2" t="s">
        <v>31</v>
      </c>
      <c r="F34" s="2">
        <v>18</v>
      </c>
      <c r="G34" s="9">
        <v>85.25</v>
      </c>
      <c r="H34" s="11">
        <v>82.32</v>
      </c>
      <c r="I34" s="1">
        <f t="shared" si="0"/>
        <v>1481.7599999999998</v>
      </c>
    </row>
    <row r="35" spans="1:9" x14ac:dyDescent="0.25">
      <c r="A35" s="2">
        <v>5</v>
      </c>
      <c r="B35" s="2">
        <v>12</v>
      </c>
      <c r="C35" s="2">
        <v>140000256</v>
      </c>
      <c r="D35" s="2" t="s">
        <v>28</v>
      </c>
      <c r="E35" s="2" t="s">
        <v>29</v>
      </c>
      <c r="F35" s="2">
        <v>19</v>
      </c>
      <c r="G35" s="10">
        <v>112.125</v>
      </c>
      <c r="H35" s="10">
        <v>149.49</v>
      </c>
      <c r="I35" s="1">
        <f t="shared" si="0"/>
        <v>2840.3100000000004</v>
      </c>
    </row>
    <row r="36" spans="1:9" x14ac:dyDescent="0.25">
      <c r="A36" s="13" t="s">
        <v>73</v>
      </c>
      <c r="B36" s="13"/>
      <c r="C36" s="13"/>
      <c r="D36" s="13"/>
      <c r="E36" s="13"/>
      <c r="F36" s="4">
        <f>F34+F35</f>
        <v>37</v>
      </c>
      <c r="G36" s="5"/>
      <c r="H36" s="5"/>
      <c r="I36" s="5">
        <f t="shared" ref="I36" si="3">I34+I35</f>
        <v>4322.07</v>
      </c>
    </row>
    <row r="37" spans="1:9" x14ac:dyDescent="0.25">
      <c r="A37" s="12" t="s">
        <v>74</v>
      </c>
      <c r="B37" s="12"/>
      <c r="C37" s="12"/>
      <c r="D37" s="12"/>
      <c r="E37" s="12"/>
      <c r="F37" s="6">
        <f>F36+F33+F28+F24+F21</f>
        <v>1713</v>
      </c>
      <c r="G37" s="7"/>
      <c r="H37" s="7"/>
      <c r="I37" s="7">
        <f>I36+I33+I28+I24+I21</f>
        <v>313205.47250000003</v>
      </c>
    </row>
  </sheetData>
  <autoFilter ref="A1:I37"/>
  <mergeCells count="6">
    <mergeCell ref="A37:E37"/>
    <mergeCell ref="A21:E21"/>
    <mergeCell ref="A24:E24"/>
    <mergeCell ref="A28:E28"/>
    <mergeCell ref="A33:E33"/>
    <mergeCell ref="A36:E3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3" workbookViewId="0">
      <selection activeCell="I24" sqref="I24"/>
    </sheetView>
  </sheetViews>
  <sheetFormatPr defaultRowHeight="15" x14ac:dyDescent="0.25"/>
  <cols>
    <col min="3" max="3" width="18.140625" bestFit="1" customWidth="1"/>
    <col min="4" max="4" width="48.42578125" bestFit="1" customWidth="1"/>
    <col min="5" max="5" width="22.28515625" bestFit="1" customWidth="1"/>
    <col min="6" max="6" width="19.5703125" bestFit="1" customWidth="1"/>
    <col min="7" max="7" width="19.5703125" customWidth="1"/>
    <col min="8" max="8" width="26.5703125" bestFit="1" customWidth="1"/>
    <col min="9" max="9" width="28.28515625" bestFit="1" customWidth="1"/>
  </cols>
  <sheetData>
    <row r="1" spans="1:9" x14ac:dyDescent="0.25">
      <c r="A1" s="8" t="s">
        <v>61</v>
      </c>
      <c r="B1" s="8" t="s">
        <v>0</v>
      </c>
      <c r="C1" s="8" t="s">
        <v>9</v>
      </c>
      <c r="D1" s="8" t="s">
        <v>10</v>
      </c>
      <c r="E1" s="8" t="s">
        <v>4</v>
      </c>
      <c r="F1" s="8" t="s">
        <v>1</v>
      </c>
      <c r="G1" s="8" t="s">
        <v>75</v>
      </c>
      <c r="H1" s="8" t="s">
        <v>67</v>
      </c>
      <c r="I1" s="8" t="s">
        <v>68</v>
      </c>
    </row>
    <row r="2" spans="1:9" x14ac:dyDescent="0.25">
      <c r="A2" s="2">
        <v>1</v>
      </c>
      <c r="B2" s="2">
        <v>2</v>
      </c>
      <c r="C2" s="2">
        <v>140000304</v>
      </c>
      <c r="D2" s="2" t="s">
        <v>32</v>
      </c>
      <c r="E2" s="2" t="s">
        <v>33</v>
      </c>
      <c r="F2" s="2">
        <v>15</v>
      </c>
      <c r="G2" s="9">
        <v>141.79999999999998</v>
      </c>
      <c r="H2" s="11">
        <v>83.6</v>
      </c>
      <c r="I2" s="1">
        <f>F2*H2</f>
        <v>1254</v>
      </c>
    </row>
    <row r="3" spans="1:9" x14ac:dyDescent="0.25">
      <c r="A3" s="2">
        <v>1</v>
      </c>
      <c r="B3" s="2">
        <v>2</v>
      </c>
      <c r="C3" s="2">
        <v>140000309</v>
      </c>
      <c r="D3" s="2" t="s">
        <v>15</v>
      </c>
      <c r="E3" s="2" t="s">
        <v>12</v>
      </c>
      <c r="F3" s="2">
        <v>136</v>
      </c>
      <c r="G3" s="9">
        <v>240.51250000000007</v>
      </c>
      <c r="H3" s="11">
        <v>153.44999999999999</v>
      </c>
      <c r="I3" s="1">
        <f t="shared" ref="I3:I35" si="0">F3*H3</f>
        <v>20869.199999999997</v>
      </c>
    </row>
    <row r="4" spans="1:9" x14ac:dyDescent="0.25">
      <c r="A4" s="2">
        <v>1</v>
      </c>
      <c r="B4" s="2">
        <v>2</v>
      </c>
      <c r="C4" s="2">
        <v>140000318</v>
      </c>
      <c r="D4" s="2" t="s">
        <v>62</v>
      </c>
      <c r="E4" s="2" t="s">
        <v>16</v>
      </c>
      <c r="F4" s="2">
        <v>12</v>
      </c>
      <c r="G4" s="9">
        <v>287.5</v>
      </c>
      <c r="H4" s="11">
        <v>150.15</v>
      </c>
      <c r="I4" s="1">
        <f t="shared" si="0"/>
        <v>1801.8000000000002</v>
      </c>
    </row>
    <row r="5" spans="1:9" x14ac:dyDescent="0.25">
      <c r="A5" s="2">
        <v>1</v>
      </c>
      <c r="B5" s="2">
        <v>2</v>
      </c>
      <c r="C5" s="2">
        <v>140000319</v>
      </c>
      <c r="D5" s="2" t="s">
        <v>58</v>
      </c>
      <c r="E5" s="2" t="s">
        <v>59</v>
      </c>
      <c r="F5" s="2">
        <v>3</v>
      </c>
      <c r="G5" s="9">
        <v>369.4</v>
      </c>
      <c r="H5" s="11">
        <v>249.15</v>
      </c>
      <c r="I5" s="1">
        <f t="shared" si="0"/>
        <v>747.45</v>
      </c>
    </row>
    <row r="6" spans="1:9" x14ac:dyDescent="0.25">
      <c r="A6" s="2">
        <v>1</v>
      </c>
      <c r="B6" s="2">
        <v>2</v>
      </c>
      <c r="C6" s="2">
        <v>140000324</v>
      </c>
      <c r="D6" s="2" t="s">
        <v>19</v>
      </c>
      <c r="E6" s="2" t="s">
        <v>20</v>
      </c>
      <c r="F6" s="2">
        <v>3</v>
      </c>
      <c r="G6" s="9">
        <v>262.16249999999997</v>
      </c>
      <c r="H6" s="11">
        <v>156.63999999999999</v>
      </c>
      <c r="I6" s="1">
        <f t="shared" si="0"/>
        <v>469.91999999999996</v>
      </c>
    </row>
    <row r="7" spans="1:9" x14ac:dyDescent="0.25">
      <c r="A7" s="2">
        <v>1</v>
      </c>
      <c r="B7" s="2">
        <v>2</v>
      </c>
      <c r="C7" s="2">
        <v>140000325</v>
      </c>
      <c r="D7" s="2" t="s">
        <v>22</v>
      </c>
      <c r="E7" s="2" t="s">
        <v>34</v>
      </c>
      <c r="F7" s="2">
        <v>33</v>
      </c>
      <c r="G7" s="9">
        <v>227.03749999999994</v>
      </c>
      <c r="H7" s="11">
        <v>154.44</v>
      </c>
      <c r="I7" s="1">
        <f t="shared" si="0"/>
        <v>5096.5199999999995</v>
      </c>
    </row>
    <row r="8" spans="1:9" x14ac:dyDescent="0.25">
      <c r="A8" s="2">
        <v>1</v>
      </c>
      <c r="B8" s="2">
        <v>2</v>
      </c>
      <c r="C8" s="2">
        <v>140000326</v>
      </c>
      <c r="D8" s="2" t="s">
        <v>37</v>
      </c>
      <c r="E8" s="2" t="s">
        <v>38</v>
      </c>
      <c r="F8" s="2">
        <v>1</v>
      </c>
      <c r="G8" s="9">
        <v>276.17500000000001</v>
      </c>
      <c r="H8" s="11">
        <v>168.96</v>
      </c>
      <c r="I8" s="1">
        <f t="shared" si="0"/>
        <v>168.96</v>
      </c>
    </row>
    <row r="9" spans="1:9" x14ac:dyDescent="0.25">
      <c r="A9" s="2">
        <v>1</v>
      </c>
      <c r="B9" s="2">
        <v>2</v>
      </c>
      <c r="C9" s="2">
        <v>140000328</v>
      </c>
      <c r="D9" s="2" t="s">
        <v>50</v>
      </c>
      <c r="E9" s="2" t="s">
        <v>51</v>
      </c>
      <c r="F9" s="2">
        <v>2</v>
      </c>
      <c r="G9" s="9">
        <v>190.32499999999999</v>
      </c>
      <c r="H9" s="11">
        <v>122.65</v>
      </c>
      <c r="I9" s="1">
        <f t="shared" si="0"/>
        <v>245.3</v>
      </c>
    </row>
    <row r="10" spans="1:9" x14ac:dyDescent="0.25">
      <c r="A10" s="2">
        <v>1</v>
      </c>
      <c r="B10" s="2">
        <v>2</v>
      </c>
      <c r="C10" s="2">
        <v>140000340</v>
      </c>
      <c r="D10" s="2" t="s">
        <v>41</v>
      </c>
      <c r="E10" s="2" t="s">
        <v>42</v>
      </c>
      <c r="F10" s="2">
        <v>1</v>
      </c>
      <c r="G10" s="9">
        <v>400.55</v>
      </c>
      <c r="H10" s="11">
        <v>256.85000000000002</v>
      </c>
      <c r="I10" s="1">
        <f t="shared" si="0"/>
        <v>256.85000000000002</v>
      </c>
    </row>
    <row r="11" spans="1:9" x14ac:dyDescent="0.25">
      <c r="A11" s="2">
        <v>1</v>
      </c>
      <c r="B11" s="2">
        <v>2</v>
      </c>
      <c r="C11" s="2">
        <v>140000355</v>
      </c>
      <c r="D11" s="2" t="s">
        <v>39</v>
      </c>
      <c r="E11" s="2" t="s">
        <v>40</v>
      </c>
      <c r="F11" s="2">
        <v>37</v>
      </c>
      <c r="G11" s="9">
        <v>400.625</v>
      </c>
      <c r="H11" s="11">
        <v>184.58</v>
      </c>
      <c r="I11" s="1">
        <f t="shared" si="0"/>
        <v>6829.46</v>
      </c>
    </row>
    <row r="12" spans="1:9" x14ac:dyDescent="0.25">
      <c r="A12" s="2">
        <v>1</v>
      </c>
      <c r="B12" s="2">
        <v>2</v>
      </c>
      <c r="C12" s="2">
        <v>140000356</v>
      </c>
      <c r="D12" s="2" t="s">
        <v>56</v>
      </c>
      <c r="E12" s="2" t="s">
        <v>57</v>
      </c>
      <c r="F12" s="2">
        <v>1</v>
      </c>
      <c r="G12" s="9">
        <v>350</v>
      </c>
      <c r="H12" s="11">
        <v>190.3</v>
      </c>
      <c r="I12" s="1">
        <f t="shared" si="0"/>
        <v>190.3</v>
      </c>
    </row>
    <row r="13" spans="1:9" x14ac:dyDescent="0.25">
      <c r="A13" s="2">
        <v>1</v>
      </c>
      <c r="B13" s="2">
        <v>2</v>
      </c>
      <c r="C13" s="2">
        <v>140000357</v>
      </c>
      <c r="D13" s="2" t="s">
        <v>35</v>
      </c>
      <c r="E13" s="2" t="s">
        <v>36</v>
      </c>
      <c r="F13" s="2">
        <v>1</v>
      </c>
      <c r="G13" s="9">
        <v>301.91250000000002</v>
      </c>
      <c r="H13" s="11">
        <v>183.7</v>
      </c>
      <c r="I13" s="1">
        <f t="shared" si="0"/>
        <v>183.7</v>
      </c>
    </row>
    <row r="14" spans="1:9" x14ac:dyDescent="0.25">
      <c r="A14" s="2">
        <v>1</v>
      </c>
      <c r="B14" s="2">
        <v>2</v>
      </c>
      <c r="C14" s="2">
        <v>140000359</v>
      </c>
      <c r="D14" s="2" t="s">
        <v>23</v>
      </c>
      <c r="E14" s="2" t="s">
        <v>24</v>
      </c>
      <c r="F14" s="2">
        <v>2</v>
      </c>
      <c r="G14" s="9">
        <v>297.96249999999998</v>
      </c>
      <c r="H14" s="11">
        <v>156.75</v>
      </c>
      <c r="I14" s="1">
        <f t="shared" si="0"/>
        <v>313.5</v>
      </c>
    </row>
    <row r="15" spans="1:9" x14ac:dyDescent="0.25">
      <c r="A15" s="2">
        <v>1</v>
      </c>
      <c r="B15" s="2">
        <v>2</v>
      </c>
      <c r="C15" s="2">
        <v>140000392</v>
      </c>
      <c r="D15" s="2" t="s">
        <v>13</v>
      </c>
      <c r="E15" s="2" t="s">
        <v>47</v>
      </c>
      <c r="F15" s="2">
        <v>2</v>
      </c>
      <c r="G15" s="9">
        <v>458.5625</v>
      </c>
      <c r="H15" s="11">
        <v>457.08</v>
      </c>
      <c r="I15" s="1">
        <f t="shared" si="0"/>
        <v>914.16</v>
      </c>
    </row>
    <row r="16" spans="1:9" x14ac:dyDescent="0.25">
      <c r="A16" s="2">
        <v>1</v>
      </c>
      <c r="B16" s="2">
        <v>2</v>
      </c>
      <c r="C16" s="2">
        <v>140000396</v>
      </c>
      <c r="D16" s="2" t="s">
        <v>17</v>
      </c>
      <c r="E16" s="2" t="s">
        <v>18</v>
      </c>
      <c r="F16" s="2">
        <v>12</v>
      </c>
      <c r="G16" s="9">
        <v>279</v>
      </c>
      <c r="H16" s="11">
        <v>272.66000000000003</v>
      </c>
      <c r="I16" s="1">
        <f t="shared" si="0"/>
        <v>3271.92</v>
      </c>
    </row>
    <row r="17" spans="1:9" x14ac:dyDescent="0.25">
      <c r="A17" s="2">
        <v>1</v>
      </c>
      <c r="B17" s="2">
        <v>2</v>
      </c>
      <c r="C17" s="2">
        <v>140001011</v>
      </c>
      <c r="D17" s="2" t="s">
        <v>65</v>
      </c>
      <c r="E17" s="2" t="s">
        <v>14</v>
      </c>
      <c r="F17" s="2">
        <v>15</v>
      </c>
      <c r="G17" s="9">
        <v>517.8125</v>
      </c>
      <c r="H17" s="11">
        <v>455.95</v>
      </c>
      <c r="I17" s="1">
        <f t="shared" si="0"/>
        <v>6839.25</v>
      </c>
    </row>
    <row r="18" spans="1:9" x14ac:dyDescent="0.25">
      <c r="A18" s="2">
        <v>1</v>
      </c>
      <c r="B18" s="2">
        <v>2</v>
      </c>
      <c r="C18" s="2">
        <v>140001065</v>
      </c>
      <c r="D18" s="2" t="s">
        <v>25</v>
      </c>
      <c r="E18" s="2" t="s">
        <v>26</v>
      </c>
      <c r="F18" s="2">
        <v>16</v>
      </c>
      <c r="G18" s="9">
        <v>321.17500000000001</v>
      </c>
      <c r="H18" s="11">
        <v>192.06</v>
      </c>
      <c r="I18" s="1">
        <f t="shared" si="0"/>
        <v>3072.96</v>
      </c>
    </row>
    <row r="19" spans="1:9" x14ac:dyDescent="0.25">
      <c r="A19" s="2">
        <v>1</v>
      </c>
      <c r="B19" s="2">
        <v>2</v>
      </c>
      <c r="C19" s="2">
        <v>140001346</v>
      </c>
      <c r="D19" s="2" t="s">
        <v>48</v>
      </c>
      <c r="E19" s="2" t="s">
        <v>49</v>
      </c>
      <c r="F19" s="2">
        <v>27</v>
      </c>
      <c r="G19" s="9">
        <v>450.625</v>
      </c>
      <c r="H19" s="11">
        <v>209.33</v>
      </c>
      <c r="I19" s="1">
        <f t="shared" si="0"/>
        <v>5651.9100000000008</v>
      </c>
    </row>
    <row r="20" spans="1:9" x14ac:dyDescent="0.25">
      <c r="A20" s="2">
        <v>1</v>
      </c>
      <c r="B20" s="2">
        <v>2</v>
      </c>
      <c r="C20" s="2">
        <v>140001395</v>
      </c>
      <c r="D20" s="2" t="s">
        <v>66</v>
      </c>
      <c r="E20" s="2" t="s">
        <v>55</v>
      </c>
      <c r="F20" s="2">
        <v>1</v>
      </c>
      <c r="G20" s="9">
        <v>276.11249999999995</v>
      </c>
      <c r="H20" s="11">
        <v>167.31</v>
      </c>
      <c r="I20" s="1">
        <f t="shared" si="0"/>
        <v>167.31</v>
      </c>
    </row>
    <row r="21" spans="1:9" x14ac:dyDescent="0.25">
      <c r="A21" s="13" t="s">
        <v>69</v>
      </c>
      <c r="B21" s="13"/>
      <c r="C21" s="13"/>
      <c r="D21" s="13"/>
      <c r="E21" s="13"/>
      <c r="F21" s="4">
        <f>SUM(F2:F20)</f>
        <v>320</v>
      </c>
      <c r="G21" s="5"/>
      <c r="H21" s="5"/>
      <c r="I21" s="5">
        <f>SUM(I2:I20)</f>
        <v>58344.469999999994</v>
      </c>
    </row>
    <row r="22" spans="1:9" x14ac:dyDescent="0.25">
      <c r="A22" s="2">
        <v>2</v>
      </c>
      <c r="B22" s="2">
        <v>9</v>
      </c>
      <c r="C22" s="2">
        <v>140000177</v>
      </c>
      <c r="D22" s="2" t="s">
        <v>60</v>
      </c>
      <c r="E22" s="2" t="s">
        <v>21</v>
      </c>
      <c r="F22" s="2">
        <v>2</v>
      </c>
      <c r="G22" s="9">
        <v>437.5</v>
      </c>
      <c r="H22" s="11">
        <v>207.9</v>
      </c>
      <c r="I22" s="1">
        <f t="shared" si="0"/>
        <v>415.8</v>
      </c>
    </row>
    <row r="23" spans="1:9" x14ac:dyDescent="0.25">
      <c r="A23" s="2">
        <v>2</v>
      </c>
      <c r="B23" s="2">
        <v>9</v>
      </c>
      <c r="C23" s="2">
        <v>140000881</v>
      </c>
      <c r="D23" s="2" t="s">
        <v>27</v>
      </c>
      <c r="E23" s="2" t="s">
        <v>5</v>
      </c>
      <c r="F23" s="2">
        <v>892</v>
      </c>
      <c r="G23" s="9">
        <v>286</v>
      </c>
      <c r="H23" s="11">
        <v>213.95</v>
      </c>
      <c r="I23" s="1">
        <f t="shared" si="0"/>
        <v>190843.4</v>
      </c>
    </row>
    <row r="24" spans="1:9" x14ac:dyDescent="0.25">
      <c r="A24" s="13" t="s">
        <v>70</v>
      </c>
      <c r="B24" s="13"/>
      <c r="C24" s="13"/>
      <c r="D24" s="13"/>
      <c r="E24" s="13"/>
      <c r="F24" s="4">
        <f>F22+F23</f>
        <v>894</v>
      </c>
      <c r="G24" s="5"/>
      <c r="H24" s="5"/>
      <c r="I24" s="5">
        <f t="shared" ref="I24" si="1">I22+I23</f>
        <v>191259.19999999998</v>
      </c>
    </row>
    <row r="25" spans="1:9" x14ac:dyDescent="0.25">
      <c r="A25" s="2">
        <v>3</v>
      </c>
      <c r="B25" s="2">
        <v>10</v>
      </c>
      <c r="C25" s="2">
        <v>140000261</v>
      </c>
      <c r="D25" s="2" t="s">
        <v>63</v>
      </c>
      <c r="E25" s="2" t="s">
        <v>11</v>
      </c>
      <c r="F25" s="2">
        <v>38</v>
      </c>
      <c r="G25" s="9">
        <v>164.54999999999998</v>
      </c>
      <c r="H25" s="1"/>
      <c r="I25" s="1">
        <f t="shared" si="0"/>
        <v>0</v>
      </c>
    </row>
    <row r="26" spans="1:9" x14ac:dyDescent="0.25">
      <c r="A26" s="2">
        <v>3</v>
      </c>
      <c r="B26" s="2">
        <v>10</v>
      </c>
      <c r="C26" s="2">
        <v>140000265</v>
      </c>
      <c r="D26" s="2" t="s">
        <v>64</v>
      </c>
      <c r="E26" s="2" t="s">
        <v>8</v>
      </c>
      <c r="F26" s="2">
        <v>11</v>
      </c>
      <c r="G26" s="9">
        <v>143.17500000000001</v>
      </c>
      <c r="H26" s="1"/>
      <c r="I26" s="1">
        <f t="shared" si="0"/>
        <v>0</v>
      </c>
    </row>
    <row r="27" spans="1:9" x14ac:dyDescent="0.25">
      <c r="A27" s="2">
        <v>3</v>
      </c>
      <c r="B27" s="2">
        <v>10</v>
      </c>
      <c r="C27" s="3" t="s">
        <v>52</v>
      </c>
      <c r="D27" s="2" t="s">
        <v>53</v>
      </c>
      <c r="E27" s="2" t="s">
        <v>54</v>
      </c>
      <c r="F27" s="2">
        <v>23</v>
      </c>
      <c r="G27" s="9">
        <v>220.41249999999999</v>
      </c>
      <c r="H27" s="1"/>
      <c r="I27" s="1">
        <f t="shared" si="0"/>
        <v>0</v>
      </c>
    </row>
    <row r="28" spans="1:9" x14ac:dyDescent="0.25">
      <c r="A28" s="13" t="s">
        <v>71</v>
      </c>
      <c r="B28" s="13"/>
      <c r="C28" s="13"/>
      <c r="D28" s="13"/>
      <c r="E28" s="13"/>
      <c r="F28" s="4">
        <f>SUM(F25:F27)</f>
        <v>72</v>
      </c>
      <c r="G28" s="5"/>
      <c r="H28" s="5"/>
      <c r="I28" s="5">
        <f t="shared" ref="I28" si="2">SUM(I25:I27)</f>
        <v>0</v>
      </c>
    </row>
    <row r="29" spans="1:9" x14ac:dyDescent="0.25">
      <c r="A29" s="2">
        <v>4</v>
      </c>
      <c r="B29" s="2">
        <v>11</v>
      </c>
      <c r="C29" s="2">
        <v>140000255</v>
      </c>
      <c r="D29" s="2" t="s">
        <v>2</v>
      </c>
      <c r="E29" s="2" t="s">
        <v>6</v>
      </c>
      <c r="F29" s="2">
        <v>113</v>
      </c>
      <c r="G29" s="9">
        <v>85</v>
      </c>
      <c r="H29" s="11">
        <v>49.27</v>
      </c>
      <c r="I29" s="1">
        <f t="shared" si="0"/>
        <v>5567.51</v>
      </c>
    </row>
    <row r="30" spans="1:9" x14ac:dyDescent="0.25">
      <c r="A30" s="2">
        <v>4</v>
      </c>
      <c r="B30" s="2">
        <v>11</v>
      </c>
      <c r="C30" s="2">
        <v>140000258</v>
      </c>
      <c r="D30" s="2" t="s">
        <v>3</v>
      </c>
      <c r="E30" s="2" t="s">
        <v>7</v>
      </c>
      <c r="F30" s="2">
        <v>257</v>
      </c>
      <c r="G30" s="9">
        <v>94.875</v>
      </c>
      <c r="H30" s="11">
        <v>56.31</v>
      </c>
      <c r="I30" s="1">
        <f t="shared" si="0"/>
        <v>14471.67</v>
      </c>
    </row>
    <row r="31" spans="1:9" x14ac:dyDescent="0.25">
      <c r="A31" s="2">
        <v>4</v>
      </c>
      <c r="B31" s="2">
        <v>11</v>
      </c>
      <c r="C31" s="2">
        <v>140001370</v>
      </c>
      <c r="D31" s="2" t="s">
        <v>46</v>
      </c>
      <c r="E31" s="2" t="s">
        <v>43</v>
      </c>
      <c r="F31" s="2">
        <v>16</v>
      </c>
      <c r="G31" s="9">
        <v>57.112499999999997</v>
      </c>
      <c r="H31" s="11">
        <v>33.57</v>
      </c>
      <c r="I31" s="1">
        <f t="shared" si="0"/>
        <v>537.12</v>
      </c>
    </row>
    <row r="32" spans="1:9" x14ac:dyDescent="0.25">
      <c r="A32" s="2">
        <v>4</v>
      </c>
      <c r="B32" s="2">
        <v>11</v>
      </c>
      <c r="C32" s="2">
        <v>140001371</v>
      </c>
      <c r="D32" s="2" t="s">
        <v>45</v>
      </c>
      <c r="E32" s="2" t="s">
        <v>44</v>
      </c>
      <c r="F32" s="2">
        <v>4</v>
      </c>
      <c r="G32" s="9">
        <v>57.112499999999997</v>
      </c>
      <c r="H32" s="11">
        <v>33.57</v>
      </c>
      <c r="I32" s="1">
        <f t="shared" si="0"/>
        <v>134.28</v>
      </c>
    </row>
    <row r="33" spans="1:9" x14ac:dyDescent="0.25">
      <c r="A33" s="13" t="s">
        <v>72</v>
      </c>
      <c r="B33" s="13"/>
      <c r="C33" s="13"/>
      <c r="D33" s="13"/>
      <c r="E33" s="13"/>
      <c r="F33" s="4">
        <f>SUM(F29:F32)</f>
        <v>390</v>
      </c>
      <c r="G33" s="5"/>
      <c r="H33" s="5"/>
      <c r="I33" s="5">
        <f>SUM(I29:I32)</f>
        <v>20710.579999999998</v>
      </c>
    </row>
    <row r="34" spans="1:9" x14ac:dyDescent="0.25">
      <c r="A34" s="2">
        <v>5</v>
      </c>
      <c r="B34" s="2">
        <v>12</v>
      </c>
      <c r="C34" s="2">
        <v>140000252</v>
      </c>
      <c r="D34" s="2" t="s">
        <v>30</v>
      </c>
      <c r="E34" s="2" t="s">
        <v>31</v>
      </c>
      <c r="F34" s="2">
        <v>18</v>
      </c>
      <c r="G34" s="9">
        <v>85.25</v>
      </c>
      <c r="H34" s="1"/>
      <c r="I34" s="1">
        <f t="shared" si="0"/>
        <v>0</v>
      </c>
    </row>
    <row r="35" spans="1:9" x14ac:dyDescent="0.25">
      <c r="A35" s="2">
        <v>5</v>
      </c>
      <c r="B35" s="2">
        <v>12</v>
      </c>
      <c r="C35" s="2">
        <v>140000256</v>
      </c>
      <c r="D35" s="2" t="s">
        <v>28</v>
      </c>
      <c r="E35" s="2" t="s">
        <v>29</v>
      </c>
      <c r="F35" s="2">
        <v>19</v>
      </c>
      <c r="G35" s="9">
        <v>112.125</v>
      </c>
      <c r="H35" s="1"/>
      <c r="I35" s="1">
        <f t="shared" si="0"/>
        <v>0</v>
      </c>
    </row>
    <row r="36" spans="1:9" x14ac:dyDescent="0.25">
      <c r="A36" s="13" t="s">
        <v>73</v>
      </c>
      <c r="B36" s="13"/>
      <c r="C36" s="13"/>
      <c r="D36" s="13"/>
      <c r="E36" s="13"/>
      <c r="F36" s="4">
        <f>F34+F35</f>
        <v>37</v>
      </c>
      <c r="G36" s="5"/>
      <c r="H36" s="5"/>
      <c r="I36" s="5">
        <f t="shared" ref="I36" si="3">I34+I35</f>
        <v>0</v>
      </c>
    </row>
    <row r="37" spans="1:9" x14ac:dyDescent="0.25">
      <c r="A37" s="12" t="s">
        <v>74</v>
      </c>
      <c r="B37" s="12"/>
      <c r="C37" s="12"/>
      <c r="D37" s="12"/>
      <c r="E37" s="12"/>
      <c r="F37" s="6">
        <f>F36+F33+F28+F24+F21</f>
        <v>1713</v>
      </c>
      <c r="G37" s="7"/>
      <c r="H37" s="7"/>
      <c r="I37" s="7">
        <f>I36+I33+I28+I24+I21</f>
        <v>270314.24999999994</v>
      </c>
    </row>
  </sheetData>
  <autoFilter ref="A1:I37"/>
  <mergeCells count="6">
    <mergeCell ref="A37:E37"/>
    <mergeCell ref="A21:E21"/>
    <mergeCell ref="A24:E24"/>
    <mergeCell ref="A28:E28"/>
    <mergeCell ref="A33:E33"/>
    <mergeCell ref="A36:E36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7" workbookViewId="0">
      <selection activeCell="I29" sqref="I29"/>
    </sheetView>
  </sheetViews>
  <sheetFormatPr defaultRowHeight="15" x14ac:dyDescent="0.25"/>
  <cols>
    <col min="3" max="3" width="18.140625" bestFit="1" customWidth="1"/>
    <col min="4" max="4" width="48.42578125" bestFit="1" customWidth="1"/>
    <col min="5" max="5" width="22.28515625" bestFit="1" customWidth="1"/>
    <col min="6" max="6" width="19.5703125" bestFit="1" customWidth="1"/>
    <col min="7" max="7" width="19.5703125" customWidth="1"/>
    <col min="8" max="8" width="26.5703125" bestFit="1" customWidth="1"/>
    <col min="9" max="9" width="28.28515625" bestFit="1" customWidth="1"/>
  </cols>
  <sheetData>
    <row r="1" spans="1:9" x14ac:dyDescent="0.25">
      <c r="A1" s="8" t="s">
        <v>61</v>
      </c>
      <c r="B1" s="8" t="s">
        <v>0</v>
      </c>
      <c r="C1" s="8" t="s">
        <v>9</v>
      </c>
      <c r="D1" s="8" t="s">
        <v>10</v>
      </c>
      <c r="E1" s="8" t="s">
        <v>4</v>
      </c>
      <c r="F1" s="8" t="s">
        <v>1</v>
      </c>
      <c r="G1" s="8" t="s">
        <v>75</v>
      </c>
      <c r="H1" s="8" t="s">
        <v>67</v>
      </c>
      <c r="I1" s="8" t="s">
        <v>68</v>
      </c>
    </row>
    <row r="2" spans="1:9" x14ac:dyDescent="0.25">
      <c r="A2" s="2">
        <v>1</v>
      </c>
      <c r="B2" s="2">
        <v>2</v>
      </c>
      <c r="C2" s="2">
        <v>140000304</v>
      </c>
      <c r="D2" s="2" t="s">
        <v>32</v>
      </c>
      <c r="E2" s="2" t="s">
        <v>33</v>
      </c>
      <c r="F2" s="2">
        <v>15</v>
      </c>
      <c r="G2" s="9">
        <v>141.79999999999998</v>
      </c>
      <c r="H2" s="11">
        <v>89.86</v>
      </c>
      <c r="I2" s="1">
        <f>F2*H2</f>
        <v>1347.9</v>
      </c>
    </row>
    <row r="3" spans="1:9" x14ac:dyDescent="0.25">
      <c r="A3" s="2">
        <v>1</v>
      </c>
      <c r="B3" s="2">
        <v>2</v>
      </c>
      <c r="C3" s="2">
        <v>140000309</v>
      </c>
      <c r="D3" s="2" t="s">
        <v>15</v>
      </c>
      <c r="E3" s="2" t="s">
        <v>12</v>
      </c>
      <c r="F3" s="2">
        <v>136</v>
      </c>
      <c r="G3" s="9">
        <v>240.51250000000007</v>
      </c>
      <c r="H3" s="11">
        <v>201.05</v>
      </c>
      <c r="I3" s="1">
        <f t="shared" ref="I3:I35" si="0">F3*H3</f>
        <v>27342.800000000003</v>
      </c>
    </row>
    <row r="4" spans="1:9" x14ac:dyDescent="0.25">
      <c r="A4" s="2">
        <v>1</v>
      </c>
      <c r="B4" s="2">
        <v>2</v>
      </c>
      <c r="C4" s="2">
        <v>140000318</v>
      </c>
      <c r="D4" s="2" t="s">
        <v>62</v>
      </c>
      <c r="E4" s="2" t="s">
        <v>16</v>
      </c>
      <c r="F4" s="2">
        <v>12</v>
      </c>
      <c r="G4" s="9">
        <v>287.5</v>
      </c>
      <c r="H4" s="11">
        <v>148.49</v>
      </c>
      <c r="I4" s="1">
        <f t="shared" si="0"/>
        <v>1781.88</v>
      </c>
    </row>
    <row r="5" spans="1:9" x14ac:dyDescent="0.25">
      <c r="A5" s="2">
        <v>1</v>
      </c>
      <c r="B5" s="2">
        <v>2</v>
      </c>
      <c r="C5" s="2">
        <v>140000319</v>
      </c>
      <c r="D5" s="2" t="s">
        <v>58</v>
      </c>
      <c r="E5" s="2" t="s">
        <v>59</v>
      </c>
      <c r="F5" s="2">
        <v>3</v>
      </c>
      <c r="G5" s="9">
        <v>369.4</v>
      </c>
      <c r="H5" s="11">
        <v>249.86</v>
      </c>
      <c r="I5" s="1">
        <f t="shared" si="0"/>
        <v>749.58</v>
      </c>
    </row>
    <row r="6" spans="1:9" x14ac:dyDescent="0.25">
      <c r="A6" s="2">
        <v>1</v>
      </c>
      <c r="B6" s="2">
        <v>2</v>
      </c>
      <c r="C6" s="2">
        <v>140000324</v>
      </c>
      <c r="D6" s="2" t="s">
        <v>19</v>
      </c>
      <c r="E6" s="2" t="s">
        <v>20</v>
      </c>
      <c r="F6" s="2">
        <v>3</v>
      </c>
      <c r="G6" s="9">
        <v>262.16249999999997</v>
      </c>
      <c r="H6" s="11">
        <v>172.6</v>
      </c>
      <c r="I6" s="1">
        <f t="shared" si="0"/>
        <v>517.79999999999995</v>
      </c>
    </row>
    <row r="7" spans="1:9" x14ac:dyDescent="0.25">
      <c r="A7" s="2">
        <v>1</v>
      </c>
      <c r="B7" s="2">
        <v>2</v>
      </c>
      <c r="C7" s="2">
        <v>140000325</v>
      </c>
      <c r="D7" s="2" t="s">
        <v>22</v>
      </c>
      <c r="E7" s="2" t="s">
        <v>34</v>
      </c>
      <c r="F7" s="2">
        <v>33</v>
      </c>
      <c r="G7" s="9">
        <v>227.03749999999994</v>
      </c>
      <c r="H7" s="11">
        <v>175.89</v>
      </c>
      <c r="I7" s="1">
        <f t="shared" si="0"/>
        <v>5804.37</v>
      </c>
    </row>
    <row r="8" spans="1:9" x14ac:dyDescent="0.25">
      <c r="A8" s="2">
        <v>1</v>
      </c>
      <c r="B8" s="2">
        <v>2</v>
      </c>
      <c r="C8" s="2">
        <v>140000326</v>
      </c>
      <c r="D8" s="2" t="s">
        <v>37</v>
      </c>
      <c r="E8" s="2" t="s">
        <v>38</v>
      </c>
      <c r="F8" s="2">
        <v>1</v>
      </c>
      <c r="G8" s="9">
        <v>276.17500000000001</v>
      </c>
      <c r="H8" s="11">
        <v>180.82</v>
      </c>
      <c r="I8" s="1">
        <f t="shared" si="0"/>
        <v>180.82</v>
      </c>
    </row>
    <row r="9" spans="1:9" x14ac:dyDescent="0.25">
      <c r="A9" s="2">
        <v>1</v>
      </c>
      <c r="B9" s="2">
        <v>2</v>
      </c>
      <c r="C9" s="2">
        <v>140000328</v>
      </c>
      <c r="D9" s="2" t="s">
        <v>50</v>
      </c>
      <c r="E9" s="2" t="s">
        <v>51</v>
      </c>
      <c r="F9" s="2">
        <v>2</v>
      </c>
      <c r="G9" s="9">
        <v>190.32499999999999</v>
      </c>
      <c r="H9" s="11">
        <v>132.05000000000001</v>
      </c>
      <c r="I9" s="1">
        <f t="shared" si="0"/>
        <v>264.10000000000002</v>
      </c>
    </row>
    <row r="10" spans="1:9" x14ac:dyDescent="0.25">
      <c r="A10" s="2">
        <v>1</v>
      </c>
      <c r="B10" s="2">
        <v>2</v>
      </c>
      <c r="C10" s="2">
        <v>140000340</v>
      </c>
      <c r="D10" s="2" t="s">
        <v>41</v>
      </c>
      <c r="E10" s="2" t="s">
        <v>42</v>
      </c>
      <c r="F10" s="2">
        <v>1</v>
      </c>
      <c r="G10" s="9">
        <v>400.55</v>
      </c>
      <c r="H10" s="11">
        <v>349.04</v>
      </c>
      <c r="I10" s="1">
        <f t="shared" si="0"/>
        <v>349.04</v>
      </c>
    </row>
    <row r="11" spans="1:9" x14ac:dyDescent="0.25">
      <c r="A11" s="2">
        <v>1</v>
      </c>
      <c r="B11" s="2">
        <v>2</v>
      </c>
      <c r="C11" s="2">
        <v>140000355</v>
      </c>
      <c r="D11" s="2" t="s">
        <v>39</v>
      </c>
      <c r="E11" s="2" t="s">
        <v>40</v>
      </c>
      <c r="F11" s="2">
        <v>37</v>
      </c>
      <c r="G11" s="9">
        <v>400.625</v>
      </c>
      <c r="H11" s="11">
        <v>192.88</v>
      </c>
      <c r="I11" s="1">
        <f t="shared" si="0"/>
        <v>7136.5599999999995</v>
      </c>
    </row>
    <row r="12" spans="1:9" x14ac:dyDescent="0.25">
      <c r="A12" s="2">
        <v>1</v>
      </c>
      <c r="B12" s="2">
        <v>2</v>
      </c>
      <c r="C12" s="2">
        <v>140000356</v>
      </c>
      <c r="D12" s="2" t="s">
        <v>56</v>
      </c>
      <c r="E12" s="2" t="s">
        <v>57</v>
      </c>
      <c r="F12" s="2">
        <v>1</v>
      </c>
      <c r="G12" s="9">
        <v>350</v>
      </c>
      <c r="H12" s="11">
        <v>191.78</v>
      </c>
      <c r="I12" s="1">
        <f t="shared" si="0"/>
        <v>191.78</v>
      </c>
    </row>
    <row r="13" spans="1:9" x14ac:dyDescent="0.25">
      <c r="A13" s="2">
        <v>1</v>
      </c>
      <c r="B13" s="2">
        <v>2</v>
      </c>
      <c r="C13" s="2">
        <v>140000357</v>
      </c>
      <c r="D13" s="2" t="s">
        <v>35</v>
      </c>
      <c r="E13" s="2" t="s">
        <v>36</v>
      </c>
      <c r="F13" s="2">
        <v>1</v>
      </c>
      <c r="G13" s="9">
        <v>301.91250000000002</v>
      </c>
      <c r="H13" s="11">
        <v>215.89</v>
      </c>
      <c r="I13" s="1">
        <f t="shared" si="0"/>
        <v>215.89</v>
      </c>
    </row>
    <row r="14" spans="1:9" x14ac:dyDescent="0.25">
      <c r="A14" s="2">
        <v>1</v>
      </c>
      <c r="B14" s="2">
        <v>2</v>
      </c>
      <c r="C14" s="2">
        <v>140000359</v>
      </c>
      <c r="D14" s="2" t="s">
        <v>23</v>
      </c>
      <c r="E14" s="2" t="s">
        <v>24</v>
      </c>
      <c r="F14" s="2">
        <v>2</v>
      </c>
      <c r="G14" s="9">
        <v>297.96249999999998</v>
      </c>
      <c r="H14" s="11">
        <v>215.89</v>
      </c>
      <c r="I14" s="1">
        <f t="shared" si="0"/>
        <v>431.78</v>
      </c>
    </row>
    <row r="15" spans="1:9" x14ac:dyDescent="0.25">
      <c r="A15" s="2">
        <v>1</v>
      </c>
      <c r="B15" s="2">
        <v>2</v>
      </c>
      <c r="C15" s="2">
        <v>140000392</v>
      </c>
      <c r="D15" s="2" t="s">
        <v>13</v>
      </c>
      <c r="E15" s="2" t="s">
        <v>47</v>
      </c>
      <c r="F15" s="2">
        <v>2</v>
      </c>
      <c r="G15" s="9">
        <v>458.5625</v>
      </c>
      <c r="H15" s="11">
        <v>456</v>
      </c>
      <c r="I15" s="1">
        <f t="shared" si="0"/>
        <v>912</v>
      </c>
    </row>
    <row r="16" spans="1:9" x14ac:dyDescent="0.25">
      <c r="A16" s="2">
        <v>1</v>
      </c>
      <c r="B16" s="2">
        <v>2</v>
      </c>
      <c r="C16" s="2">
        <v>140000396</v>
      </c>
      <c r="D16" s="2" t="s">
        <v>17</v>
      </c>
      <c r="E16" s="2" t="s">
        <v>18</v>
      </c>
      <c r="F16" s="2">
        <v>12</v>
      </c>
      <c r="G16" s="9">
        <v>279</v>
      </c>
      <c r="H16" s="11">
        <v>268.95</v>
      </c>
      <c r="I16" s="1">
        <f t="shared" si="0"/>
        <v>3227.3999999999996</v>
      </c>
    </row>
    <row r="17" spans="1:9" x14ac:dyDescent="0.25">
      <c r="A17" s="2">
        <v>1</v>
      </c>
      <c r="B17" s="2">
        <v>2</v>
      </c>
      <c r="C17" s="2">
        <v>140001011</v>
      </c>
      <c r="D17" s="2" t="s">
        <v>65</v>
      </c>
      <c r="E17" s="2" t="s">
        <v>14</v>
      </c>
      <c r="F17" s="2">
        <v>15</v>
      </c>
      <c r="G17" s="9">
        <v>517.8125</v>
      </c>
      <c r="H17" s="11">
        <v>458.53</v>
      </c>
      <c r="I17" s="1">
        <f t="shared" si="0"/>
        <v>6877.95</v>
      </c>
    </row>
    <row r="18" spans="1:9" x14ac:dyDescent="0.25">
      <c r="A18" s="2">
        <v>1</v>
      </c>
      <c r="B18" s="2">
        <v>2</v>
      </c>
      <c r="C18" s="2">
        <v>140001065</v>
      </c>
      <c r="D18" s="2" t="s">
        <v>25</v>
      </c>
      <c r="E18" s="2" t="s">
        <v>26</v>
      </c>
      <c r="F18" s="2">
        <v>16</v>
      </c>
      <c r="G18" s="9">
        <v>321.17500000000001</v>
      </c>
      <c r="H18" s="11">
        <v>233.97</v>
      </c>
      <c r="I18" s="1">
        <f t="shared" si="0"/>
        <v>3743.52</v>
      </c>
    </row>
    <row r="19" spans="1:9" x14ac:dyDescent="0.25">
      <c r="A19" s="2">
        <v>1</v>
      </c>
      <c r="B19" s="2">
        <v>2</v>
      </c>
      <c r="C19" s="2">
        <v>140001346</v>
      </c>
      <c r="D19" s="2" t="s">
        <v>48</v>
      </c>
      <c r="E19" s="2" t="s">
        <v>49</v>
      </c>
      <c r="F19" s="2">
        <v>27</v>
      </c>
      <c r="G19" s="9">
        <v>450.625</v>
      </c>
      <c r="H19" s="11">
        <v>247.12</v>
      </c>
      <c r="I19" s="1">
        <f t="shared" si="0"/>
        <v>6672.24</v>
      </c>
    </row>
    <row r="20" spans="1:9" x14ac:dyDescent="0.25">
      <c r="A20" s="2">
        <v>1</v>
      </c>
      <c r="B20" s="2">
        <v>2</v>
      </c>
      <c r="C20" s="2">
        <v>140001395</v>
      </c>
      <c r="D20" s="2" t="s">
        <v>66</v>
      </c>
      <c r="E20" s="2" t="s">
        <v>55</v>
      </c>
      <c r="F20" s="2">
        <v>1</v>
      </c>
      <c r="G20" s="9">
        <v>276.11249999999995</v>
      </c>
      <c r="H20" s="11">
        <v>175.34</v>
      </c>
      <c r="I20" s="1">
        <f t="shared" si="0"/>
        <v>175.34</v>
      </c>
    </row>
    <row r="21" spans="1:9" x14ac:dyDescent="0.25">
      <c r="A21" s="13" t="s">
        <v>69</v>
      </c>
      <c r="B21" s="13"/>
      <c r="C21" s="13"/>
      <c r="D21" s="13"/>
      <c r="E21" s="13"/>
      <c r="F21" s="4">
        <f>SUM(F2:F20)</f>
        <v>320</v>
      </c>
      <c r="G21" s="5"/>
      <c r="H21" s="5"/>
      <c r="I21" s="5">
        <f>SUM(I2:I20)</f>
        <v>67922.75</v>
      </c>
    </row>
    <row r="22" spans="1:9" x14ac:dyDescent="0.25">
      <c r="A22" s="2">
        <v>2</v>
      </c>
      <c r="B22" s="2">
        <v>9</v>
      </c>
      <c r="C22" s="2">
        <v>140000177</v>
      </c>
      <c r="D22" s="2" t="s">
        <v>60</v>
      </c>
      <c r="E22" s="2" t="s">
        <v>21</v>
      </c>
      <c r="F22" s="2">
        <v>2</v>
      </c>
      <c r="G22" s="9">
        <v>437.5</v>
      </c>
      <c r="H22" s="11">
        <v>165.17</v>
      </c>
      <c r="I22" s="1">
        <f t="shared" si="0"/>
        <v>330.34</v>
      </c>
    </row>
    <row r="23" spans="1:9" x14ac:dyDescent="0.25">
      <c r="A23" s="2">
        <v>2</v>
      </c>
      <c r="B23" s="2">
        <v>9</v>
      </c>
      <c r="C23" s="2">
        <v>140000881</v>
      </c>
      <c r="D23" s="2" t="s">
        <v>27</v>
      </c>
      <c r="E23" s="2" t="s">
        <v>5</v>
      </c>
      <c r="F23" s="2">
        <v>892</v>
      </c>
      <c r="G23" s="9">
        <v>286</v>
      </c>
      <c r="H23" s="11">
        <v>170.63</v>
      </c>
      <c r="I23" s="1">
        <f t="shared" si="0"/>
        <v>152201.96</v>
      </c>
    </row>
    <row r="24" spans="1:9" x14ac:dyDescent="0.25">
      <c r="A24" s="13" t="s">
        <v>70</v>
      </c>
      <c r="B24" s="13"/>
      <c r="C24" s="13"/>
      <c r="D24" s="13"/>
      <c r="E24" s="13"/>
      <c r="F24" s="4">
        <f>F22+F23</f>
        <v>894</v>
      </c>
      <c r="G24" s="5"/>
      <c r="H24" s="5"/>
      <c r="I24" s="5">
        <f t="shared" ref="I24" si="1">I22+I23</f>
        <v>152532.29999999999</v>
      </c>
    </row>
    <row r="25" spans="1:9" x14ac:dyDescent="0.25">
      <c r="A25" s="2">
        <v>3</v>
      </c>
      <c r="B25" s="2">
        <v>10</v>
      </c>
      <c r="C25" s="2">
        <v>140000261</v>
      </c>
      <c r="D25" s="2" t="s">
        <v>63</v>
      </c>
      <c r="E25" s="2" t="s">
        <v>11</v>
      </c>
      <c r="F25" s="2">
        <v>38</v>
      </c>
      <c r="G25" s="9">
        <v>164.54999999999998</v>
      </c>
      <c r="H25" s="11">
        <v>113.66</v>
      </c>
      <c r="I25" s="1">
        <f>F25*H25</f>
        <v>4319.08</v>
      </c>
    </row>
    <row r="26" spans="1:9" x14ac:dyDescent="0.25">
      <c r="A26" s="2">
        <v>3</v>
      </c>
      <c r="B26" s="2">
        <v>10</v>
      </c>
      <c r="C26" s="2">
        <v>140000265</v>
      </c>
      <c r="D26" s="2" t="s">
        <v>64</v>
      </c>
      <c r="E26" s="2" t="s">
        <v>8</v>
      </c>
      <c r="F26" s="2">
        <v>11</v>
      </c>
      <c r="G26" s="9">
        <v>143.17500000000001</v>
      </c>
      <c r="H26" s="11">
        <v>101.95</v>
      </c>
      <c r="I26" s="1">
        <f>F26*H26</f>
        <v>1121.45</v>
      </c>
    </row>
    <row r="27" spans="1:9" x14ac:dyDescent="0.25">
      <c r="A27" s="2">
        <v>3</v>
      </c>
      <c r="B27" s="2">
        <v>10</v>
      </c>
      <c r="C27" s="3" t="s">
        <v>52</v>
      </c>
      <c r="D27" s="2" t="s">
        <v>53</v>
      </c>
      <c r="E27" s="2" t="s">
        <v>54</v>
      </c>
      <c r="F27" s="2">
        <v>23</v>
      </c>
      <c r="G27" s="9">
        <v>220.41249999999999</v>
      </c>
      <c r="H27" s="11">
        <v>161.94999999999999</v>
      </c>
      <c r="I27" s="1">
        <f>F27*H27</f>
        <v>3724.85</v>
      </c>
    </row>
    <row r="28" spans="1:9" x14ac:dyDescent="0.25">
      <c r="A28" s="13" t="s">
        <v>71</v>
      </c>
      <c r="B28" s="13"/>
      <c r="C28" s="13"/>
      <c r="D28" s="13"/>
      <c r="E28" s="13"/>
      <c r="F28" s="4">
        <f>SUM(F25:F27)</f>
        <v>72</v>
      </c>
      <c r="G28" s="5"/>
      <c r="H28" s="5"/>
      <c r="I28" s="5">
        <f>SUM(I25:I27)</f>
        <v>9165.3799999999992</v>
      </c>
    </row>
    <row r="29" spans="1:9" x14ac:dyDescent="0.25">
      <c r="A29" s="2">
        <v>4</v>
      </c>
      <c r="B29" s="2">
        <v>11</v>
      </c>
      <c r="C29" s="2">
        <v>140000255</v>
      </c>
      <c r="D29" s="2" t="s">
        <v>2</v>
      </c>
      <c r="E29" s="2" t="s">
        <v>6</v>
      </c>
      <c r="F29" s="2">
        <v>113</v>
      </c>
      <c r="G29" s="9">
        <v>85</v>
      </c>
      <c r="H29" s="1"/>
      <c r="I29" s="1">
        <f t="shared" si="0"/>
        <v>0</v>
      </c>
    </row>
    <row r="30" spans="1:9" x14ac:dyDescent="0.25">
      <c r="A30" s="2">
        <v>4</v>
      </c>
      <c r="B30" s="2">
        <v>11</v>
      </c>
      <c r="C30" s="2">
        <v>140000258</v>
      </c>
      <c r="D30" s="2" t="s">
        <v>3</v>
      </c>
      <c r="E30" s="2" t="s">
        <v>7</v>
      </c>
      <c r="F30" s="2">
        <v>257</v>
      </c>
      <c r="G30" s="9">
        <v>94.875</v>
      </c>
      <c r="H30" s="1"/>
      <c r="I30" s="1">
        <f t="shared" si="0"/>
        <v>0</v>
      </c>
    </row>
    <row r="31" spans="1:9" x14ac:dyDescent="0.25">
      <c r="A31" s="2">
        <v>4</v>
      </c>
      <c r="B31" s="2">
        <v>11</v>
      </c>
      <c r="C31" s="2">
        <v>140001370</v>
      </c>
      <c r="D31" s="2" t="s">
        <v>46</v>
      </c>
      <c r="E31" s="2" t="s">
        <v>43</v>
      </c>
      <c r="F31" s="2">
        <v>16</v>
      </c>
      <c r="G31" s="9">
        <v>57.112499999999997</v>
      </c>
      <c r="H31" s="1"/>
      <c r="I31" s="1">
        <f t="shared" si="0"/>
        <v>0</v>
      </c>
    </row>
    <row r="32" spans="1:9" x14ac:dyDescent="0.25">
      <c r="A32" s="2">
        <v>4</v>
      </c>
      <c r="B32" s="2">
        <v>11</v>
      </c>
      <c r="C32" s="2">
        <v>140001371</v>
      </c>
      <c r="D32" s="2" t="s">
        <v>45</v>
      </c>
      <c r="E32" s="2" t="s">
        <v>44</v>
      </c>
      <c r="F32" s="2">
        <v>4</v>
      </c>
      <c r="G32" s="9">
        <v>57.112499999999997</v>
      </c>
      <c r="H32" s="1"/>
      <c r="I32" s="1">
        <f t="shared" si="0"/>
        <v>0</v>
      </c>
    </row>
    <row r="33" spans="1:9" x14ac:dyDescent="0.25">
      <c r="A33" s="13" t="s">
        <v>72</v>
      </c>
      <c r="B33" s="13"/>
      <c r="C33" s="13"/>
      <c r="D33" s="13"/>
      <c r="E33" s="13"/>
      <c r="F33" s="4">
        <f>SUM(F29:F32)</f>
        <v>390</v>
      </c>
      <c r="G33" s="5"/>
      <c r="H33" s="5"/>
      <c r="I33" s="5">
        <f>SUM(I29:I32)</f>
        <v>0</v>
      </c>
    </row>
    <row r="34" spans="1:9" x14ac:dyDescent="0.25">
      <c r="A34" s="2">
        <v>5</v>
      </c>
      <c r="B34" s="2">
        <v>12</v>
      </c>
      <c r="C34" s="2">
        <v>140000252</v>
      </c>
      <c r="D34" s="2" t="s">
        <v>30</v>
      </c>
      <c r="E34" s="2" t="s">
        <v>31</v>
      </c>
      <c r="F34" s="2">
        <v>18</v>
      </c>
      <c r="G34" s="9">
        <v>85.25</v>
      </c>
      <c r="H34" s="1"/>
      <c r="I34" s="1">
        <f t="shared" si="0"/>
        <v>0</v>
      </c>
    </row>
    <row r="35" spans="1:9" x14ac:dyDescent="0.25">
      <c r="A35" s="2">
        <v>5</v>
      </c>
      <c r="B35" s="2">
        <v>12</v>
      </c>
      <c r="C35" s="2">
        <v>140000256</v>
      </c>
      <c r="D35" s="2" t="s">
        <v>28</v>
      </c>
      <c r="E35" s="2" t="s">
        <v>29</v>
      </c>
      <c r="F35" s="2">
        <v>19</v>
      </c>
      <c r="G35" s="9">
        <v>112.125</v>
      </c>
      <c r="H35" s="1"/>
      <c r="I35" s="1">
        <f t="shared" si="0"/>
        <v>0</v>
      </c>
    </row>
    <row r="36" spans="1:9" x14ac:dyDescent="0.25">
      <c r="A36" s="13" t="s">
        <v>73</v>
      </c>
      <c r="B36" s="13"/>
      <c r="C36" s="13"/>
      <c r="D36" s="13"/>
      <c r="E36" s="13"/>
      <c r="F36" s="4">
        <f>F34+F35</f>
        <v>37</v>
      </c>
      <c r="G36" s="5"/>
      <c r="H36" s="5"/>
      <c r="I36" s="5">
        <f t="shared" ref="I36" si="2">I34+I35</f>
        <v>0</v>
      </c>
    </row>
    <row r="37" spans="1:9" x14ac:dyDescent="0.25">
      <c r="A37" s="12" t="s">
        <v>74</v>
      </c>
      <c r="B37" s="12"/>
      <c r="C37" s="12"/>
      <c r="D37" s="12"/>
      <c r="E37" s="12"/>
      <c r="F37" s="6">
        <f>F36+F33+F28+F24+F21</f>
        <v>1713</v>
      </c>
      <c r="G37" s="7"/>
      <c r="H37" s="7"/>
      <c r="I37" s="7">
        <f>I36+I33+I28+I24+I21</f>
        <v>229620.43</v>
      </c>
    </row>
  </sheetData>
  <autoFilter ref="A1:I37"/>
  <mergeCells count="6">
    <mergeCell ref="A37:E37"/>
    <mergeCell ref="A21:E21"/>
    <mergeCell ref="A24:E24"/>
    <mergeCell ref="A28:E28"/>
    <mergeCell ref="A33:E33"/>
    <mergeCell ref="A36:E36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22" workbookViewId="0">
      <selection activeCell="L24" sqref="L24"/>
    </sheetView>
  </sheetViews>
  <sheetFormatPr defaultRowHeight="15" x14ac:dyDescent="0.25"/>
  <cols>
    <col min="3" max="3" width="18.140625" bestFit="1" customWidth="1"/>
    <col min="4" max="4" width="48.42578125" bestFit="1" customWidth="1"/>
    <col min="5" max="5" width="22.28515625" bestFit="1" customWidth="1"/>
    <col min="6" max="6" width="19.5703125" bestFit="1" customWidth="1"/>
    <col min="7" max="7" width="19.5703125" customWidth="1"/>
    <col min="8" max="8" width="26.5703125" bestFit="1" customWidth="1"/>
    <col min="9" max="9" width="28.28515625" bestFit="1" customWidth="1"/>
  </cols>
  <sheetData>
    <row r="1" spans="1:9" x14ac:dyDescent="0.25">
      <c r="A1" s="8" t="s">
        <v>61</v>
      </c>
      <c r="B1" s="8" t="s">
        <v>0</v>
      </c>
      <c r="C1" s="8" t="s">
        <v>9</v>
      </c>
      <c r="D1" s="8" t="s">
        <v>10</v>
      </c>
      <c r="E1" s="8" t="s">
        <v>4</v>
      </c>
      <c r="F1" s="8" t="s">
        <v>1</v>
      </c>
      <c r="G1" s="8" t="s">
        <v>75</v>
      </c>
      <c r="H1" s="8" t="s">
        <v>67</v>
      </c>
      <c r="I1" s="8" t="s">
        <v>68</v>
      </c>
    </row>
    <row r="2" spans="1:9" x14ac:dyDescent="0.25">
      <c r="A2" s="2">
        <v>1</v>
      </c>
      <c r="B2" s="2">
        <v>2</v>
      </c>
      <c r="C2" s="2">
        <v>140000304</v>
      </c>
      <c r="D2" s="2" t="s">
        <v>32</v>
      </c>
      <c r="E2" s="2" t="s">
        <v>33</v>
      </c>
      <c r="F2" s="2">
        <v>15</v>
      </c>
      <c r="G2" s="9">
        <v>141.79999999999998</v>
      </c>
      <c r="H2" s="1"/>
      <c r="I2" s="1">
        <f>F2*H2</f>
        <v>0</v>
      </c>
    </row>
    <row r="3" spans="1:9" x14ac:dyDescent="0.25">
      <c r="A3" s="2">
        <v>1</v>
      </c>
      <c r="B3" s="2">
        <v>2</v>
      </c>
      <c r="C3" s="2">
        <v>140000309</v>
      </c>
      <c r="D3" s="2" t="s">
        <v>15</v>
      </c>
      <c r="E3" s="2" t="s">
        <v>12</v>
      </c>
      <c r="F3" s="2">
        <v>136</v>
      </c>
      <c r="G3" s="9">
        <v>240.51250000000007</v>
      </c>
      <c r="H3" s="1"/>
      <c r="I3" s="1">
        <f t="shared" ref="I3:I35" si="0">F3*H3</f>
        <v>0</v>
      </c>
    </row>
    <row r="4" spans="1:9" x14ac:dyDescent="0.25">
      <c r="A4" s="2">
        <v>1</v>
      </c>
      <c r="B4" s="2">
        <v>2</v>
      </c>
      <c r="C4" s="2">
        <v>140000318</v>
      </c>
      <c r="D4" s="2" t="s">
        <v>62</v>
      </c>
      <c r="E4" s="2" t="s">
        <v>16</v>
      </c>
      <c r="F4" s="2">
        <v>12</v>
      </c>
      <c r="G4" s="9">
        <v>287.5</v>
      </c>
      <c r="H4" s="1"/>
      <c r="I4" s="1">
        <f t="shared" si="0"/>
        <v>0</v>
      </c>
    </row>
    <row r="5" spans="1:9" x14ac:dyDescent="0.25">
      <c r="A5" s="2">
        <v>1</v>
      </c>
      <c r="B5" s="2">
        <v>2</v>
      </c>
      <c r="C5" s="2">
        <v>140000319</v>
      </c>
      <c r="D5" s="2" t="s">
        <v>58</v>
      </c>
      <c r="E5" s="2" t="s">
        <v>59</v>
      </c>
      <c r="F5" s="2">
        <v>3</v>
      </c>
      <c r="G5" s="9">
        <v>369.4</v>
      </c>
      <c r="H5" s="1"/>
      <c r="I5" s="1">
        <f t="shared" si="0"/>
        <v>0</v>
      </c>
    </row>
    <row r="6" spans="1:9" x14ac:dyDescent="0.25">
      <c r="A6" s="2">
        <v>1</v>
      </c>
      <c r="B6" s="2">
        <v>2</v>
      </c>
      <c r="C6" s="2">
        <v>140000324</v>
      </c>
      <c r="D6" s="2" t="s">
        <v>19</v>
      </c>
      <c r="E6" s="2" t="s">
        <v>20</v>
      </c>
      <c r="F6" s="2">
        <v>3</v>
      </c>
      <c r="G6" s="9">
        <v>262.16249999999997</v>
      </c>
      <c r="H6" s="1"/>
      <c r="I6" s="1">
        <f t="shared" si="0"/>
        <v>0</v>
      </c>
    </row>
    <row r="7" spans="1:9" x14ac:dyDescent="0.25">
      <c r="A7" s="2">
        <v>1</v>
      </c>
      <c r="B7" s="2">
        <v>2</v>
      </c>
      <c r="C7" s="2">
        <v>140000325</v>
      </c>
      <c r="D7" s="2" t="s">
        <v>22</v>
      </c>
      <c r="E7" s="2" t="s">
        <v>34</v>
      </c>
      <c r="F7" s="2">
        <v>33</v>
      </c>
      <c r="G7" s="9">
        <v>227.03749999999994</v>
      </c>
      <c r="H7" s="1"/>
      <c r="I7" s="1">
        <f t="shared" si="0"/>
        <v>0</v>
      </c>
    </row>
    <row r="8" spans="1:9" x14ac:dyDescent="0.25">
      <c r="A8" s="2">
        <v>1</v>
      </c>
      <c r="B8" s="2">
        <v>2</v>
      </c>
      <c r="C8" s="2">
        <v>140000326</v>
      </c>
      <c r="D8" s="2" t="s">
        <v>37</v>
      </c>
      <c r="E8" s="2" t="s">
        <v>38</v>
      </c>
      <c r="F8" s="2">
        <v>1</v>
      </c>
      <c r="G8" s="9">
        <v>276.17500000000001</v>
      </c>
      <c r="H8" s="1"/>
      <c r="I8" s="1">
        <f t="shared" si="0"/>
        <v>0</v>
      </c>
    </row>
    <row r="9" spans="1:9" x14ac:dyDescent="0.25">
      <c r="A9" s="2">
        <v>1</v>
      </c>
      <c r="B9" s="2">
        <v>2</v>
      </c>
      <c r="C9" s="2">
        <v>140000328</v>
      </c>
      <c r="D9" s="2" t="s">
        <v>50</v>
      </c>
      <c r="E9" s="2" t="s">
        <v>51</v>
      </c>
      <c r="F9" s="2">
        <v>2</v>
      </c>
      <c r="G9" s="9">
        <v>190.32499999999999</v>
      </c>
      <c r="H9" s="1"/>
      <c r="I9" s="1">
        <f t="shared" si="0"/>
        <v>0</v>
      </c>
    </row>
    <row r="10" spans="1:9" x14ac:dyDescent="0.25">
      <c r="A10" s="2">
        <v>1</v>
      </c>
      <c r="B10" s="2">
        <v>2</v>
      </c>
      <c r="C10" s="2">
        <v>140000340</v>
      </c>
      <c r="D10" s="2" t="s">
        <v>41</v>
      </c>
      <c r="E10" s="2" t="s">
        <v>42</v>
      </c>
      <c r="F10" s="2">
        <v>1</v>
      </c>
      <c r="G10" s="9">
        <v>400.55</v>
      </c>
      <c r="H10" s="1"/>
      <c r="I10" s="1">
        <f t="shared" si="0"/>
        <v>0</v>
      </c>
    </row>
    <row r="11" spans="1:9" x14ac:dyDescent="0.25">
      <c r="A11" s="2">
        <v>1</v>
      </c>
      <c r="B11" s="2">
        <v>2</v>
      </c>
      <c r="C11" s="2">
        <v>140000355</v>
      </c>
      <c r="D11" s="2" t="s">
        <v>39</v>
      </c>
      <c r="E11" s="2" t="s">
        <v>40</v>
      </c>
      <c r="F11" s="2">
        <v>37</v>
      </c>
      <c r="G11" s="9">
        <v>400.625</v>
      </c>
      <c r="H11" s="1"/>
      <c r="I11" s="1">
        <f t="shared" si="0"/>
        <v>0</v>
      </c>
    </row>
    <row r="12" spans="1:9" x14ac:dyDescent="0.25">
      <c r="A12" s="2">
        <v>1</v>
      </c>
      <c r="B12" s="2">
        <v>2</v>
      </c>
      <c r="C12" s="2">
        <v>140000356</v>
      </c>
      <c r="D12" s="2" t="s">
        <v>56</v>
      </c>
      <c r="E12" s="2" t="s">
        <v>57</v>
      </c>
      <c r="F12" s="2">
        <v>1</v>
      </c>
      <c r="G12" s="9">
        <v>350</v>
      </c>
      <c r="H12" s="1"/>
      <c r="I12" s="1">
        <f t="shared" si="0"/>
        <v>0</v>
      </c>
    </row>
    <row r="13" spans="1:9" x14ac:dyDescent="0.25">
      <c r="A13" s="2">
        <v>1</v>
      </c>
      <c r="B13" s="2">
        <v>2</v>
      </c>
      <c r="C13" s="2">
        <v>140000357</v>
      </c>
      <c r="D13" s="2" t="s">
        <v>35</v>
      </c>
      <c r="E13" s="2" t="s">
        <v>36</v>
      </c>
      <c r="F13" s="2">
        <v>1</v>
      </c>
      <c r="G13" s="9">
        <v>301.91250000000002</v>
      </c>
      <c r="H13" s="1"/>
      <c r="I13" s="1">
        <f t="shared" si="0"/>
        <v>0</v>
      </c>
    </row>
    <row r="14" spans="1:9" x14ac:dyDescent="0.25">
      <c r="A14" s="2">
        <v>1</v>
      </c>
      <c r="B14" s="2">
        <v>2</v>
      </c>
      <c r="C14" s="2">
        <v>140000359</v>
      </c>
      <c r="D14" s="2" t="s">
        <v>23</v>
      </c>
      <c r="E14" s="2" t="s">
        <v>24</v>
      </c>
      <c r="F14" s="2">
        <v>2</v>
      </c>
      <c r="G14" s="9">
        <v>297.96249999999998</v>
      </c>
      <c r="H14" s="1"/>
      <c r="I14" s="1">
        <f t="shared" si="0"/>
        <v>0</v>
      </c>
    </row>
    <row r="15" spans="1:9" x14ac:dyDescent="0.25">
      <c r="A15" s="2">
        <v>1</v>
      </c>
      <c r="B15" s="2">
        <v>2</v>
      </c>
      <c r="C15" s="2">
        <v>140000392</v>
      </c>
      <c r="D15" s="2" t="s">
        <v>13</v>
      </c>
      <c r="E15" s="2" t="s">
        <v>47</v>
      </c>
      <c r="F15" s="2">
        <v>2</v>
      </c>
      <c r="G15" s="9">
        <v>458.5625</v>
      </c>
      <c r="H15" s="1"/>
      <c r="I15" s="1">
        <f t="shared" si="0"/>
        <v>0</v>
      </c>
    </row>
    <row r="16" spans="1:9" x14ac:dyDescent="0.25">
      <c r="A16" s="2">
        <v>1</v>
      </c>
      <c r="B16" s="2">
        <v>2</v>
      </c>
      <c r="C16" s="2">
        <v>140000396</v>
      </c>
      <c r="D16" s="2" t="s">
        <v>17</v>
      </c>
      <c r="E16" s="2" t="s">
        <v>18</v>
      </c>
      <c r="F16" s="2">
        <v>12</v>
      </c>
      <c r="G16" s="9">
        <v>279</v>
      </c>
      <c r="H16" s="1"/>
      <c r="I16" s="1">
        <f t="shared" si="0"/>
        <v>0</v>
      </c>
    </row>
    <row r="17" spans="1:9" x14ac:dyDescent="0.25">
      <c r="A17" s="2">
        <v>1</v>
      </c>
      <c r="B17" s="2">
        <v>2</v>
      </c>
      <c r="C17" s="2">
        <v>140001011</v>
      </c>
      <c r="D17" s="2" t="s">
        <v>65</v>
      </c>
      <c r="E17" s="2" t="s">
        <v>14</v>
      </c>
      <c r="F17" s="2">
        <v>15</v>
      </c>
      <c r="G17" s="9">
        <v>517.8125</v>
      </c>
      <c r="H17" s="1"/>
      <c r="I17" s="1">
        <f t="shared" si="0"/>
        <v>0</v>
      </c>
    </row>
    <row r="18" spans="1:9" x14ac:dyDescent="0.25">
      <c r="A18" s="2">
        <v>1</v>
      </c>
      <c r="B18" s="2">
        <v>2</v>
      </c>
      <c r="C18" s="2">
        <v>140001065</v>
      </c>
      <c r="D18" s="2" t="s">
        <v>25</v>
      </c>
      <c r="E18" s="2" t="s">
        <v>26</v>
      </c>
      <c r="F18" s="2">
        <v>16</v>
      </c>
      <c r="G18" s="9">
        <v>321.17500000000001</v>
      </c>
      <c r="H18" s="1"/>
      <c r="I18" s="1">
        <f t="shared" si="0"/>
        <v>0</v>
      </c>
    </row>
    <row r="19" spans="1:9" x14ac:dyDescent="0.25">
      <c r="A19" s="2">
        <v>1</v>
      </c>
      <c r="B19" s="2">
        <v>2</v>
      </c>
      <c r="C19" s="2">
        <v>140001346</v>
      </c>
      <c r="D19" s="2" t="s">
        <v>48</v>
      </c>
      <c r="E19" s="2" t="s">
        <v>49</v>
      </c>
      <c r="F19" s="2">
        <v>27</v>
      </c>
      <c r="G19" s="9">
        <v>450.625</v>
      </c>
      <c r="H19" s="1"/>
      <c r="I19" s="1">
        <f t="shared" si="0"/>
        <v>0</v>
      </c>
    </row>
    <row r="20" spans="1:9" x14ac:dyDescent="0.25">
      <c r="A20" s="2">
        <v>1</v>
      </c>
      <c r="B20" s="2">
        <v>2</v>
      </c>
      <c r="C20" s="2">
        <v>140001395</v>
      </c>
      <c r="D20" s="2" t="s">
        <v>66</v>
      </c>
      <c r="E20" s="2" t="s">
        <v>55</v>
      </c>
      <c r="F20" s="2">
        <v>1</v>
      </c>
      <c r="G20" s="9">
        <v>276.11249999999995</v>
      </c>
      <c r="H20" s="1"/>
      <c r="I20" s="1">
        <f t="shared" si="0"/>
        <v>0</v>
      </c>
    </row>
    <row r="21" spans="1:9" x14ac:dyDescent="0.25">
      <c r="A21" s="13" t="s">
        <v>69</v>
      </c>
      <c r="B21" s="13"/>
      <c r="C21" s="13"/>
      <c r="D21" s="13"/>
      <c r="E21" s="13"/>
      <c r="F21" s="4">
        <f>SUM(F2:F20)</f>
        <v>320</v>
      </c>
      <c r="G21" s="5"/>
      <c r="H21" s="5"/>
      <c r="I21" s="5">
        <f>SUM(I2:I20)</f>
        <v>0</v>
      </c>
    </row>
    <row r="22" spans="1:9" x14ac:dyDescent="0.25">
      <c r="A22" s="2">
        <v>2</v>
      </c>
      <c r="B22" s="2">
        <v>9</v>
      </c>
      <c r="C22" s="2">
        <v>140000177</v>
      </c>
      <c r="D22" s="2" t="s">
        <v>60</v>
      </c>
      <c r="E22" s="2" t="s">
        <v>21</v>
      </c>
      <c r="F22" s="2">
        <v>2</v>
      </c>
      <c r="G22" s="9">
        <v>437.5</v>
      </c>
      <c r="H22" s="11">
        <v>191.65</v>
      </c>
      <c r="I22" s="1">
        <f t="shared" si="0"/>
        <v>383.3</v>
      </c>
    </row>
    <row r="23" spans="1:9" x14ac:dyDescent="0.25">
      <c r="A23" s="2">
        <v>2</v>
      </c>
      <c r="B23" s="2">
        <v>9</v>
      </c>
      <c r="C23" s="2">
        <v>140000881</v>
      </c>
      <c r="D23" s="2" t="s">
        <v>27</v>
      </c>
      <c r="E23" s="2" t="s">
        <v>5</v>
      </c>
      <c r="F23" s="2">
        <v>892</v>
      </c>
      <c r="G23" s="9">
        <v>286</v>
      </c>
      <c r="H23" s="11">
        <v>155.96</v>
      </c>
      <c r="I23" s="1">
        <f t="shared" si="0"/>
        <v>139116.32</v>
      </c>
    </row>
    <row r="24" spans="1:9" x14ac:dyDescent="0.25">
      <c r="A24" s="13" t="s">
        <v>70</v>
      </c>
      <c r="B24" s="13"/>
      <c r="C24" s="13"/>
      <c r="D24" s="13"/>
      <c r="E24" s="13"/>
      <c r="F24" s="4">
        <f>F22+F23</f>
        <v>894</v>
      </c>
      <c r="G24" s="5"/>
      <c r="H24" s="5"/>
      <c r="I24" s="5">
        <f t="shared" ref="I24" si="1">I22+I23</f>
        <v>139499.62</v>
      </c>
    </row>
    <row r="25" spans="1:9" x14ac:dyDescent="0.25">
      <c r="A25" s="2">
        <v>3</v>
      </c>
      <c r="B25" s="2">
        <v>10</v>
      </c>
      <c r="C25" s="2">
        <v>140000261</v>
      </c>
      <c r="D25" s="2" t="s">
        <v>63</v>
      </c>
      <c r="E25" s="2" t="s">
        <v>11</v>
      </c>
      <c r="F25" s="2">
        <v>38</v>
      </c>
      <c r="G25" s="9">
        <v>164.54999999999998</v>
      </c>
      <c r="H25" s="1"/>
      <c r="I25" s="1">
        <f t="shared" si="0"/>
        <v>0</v>
      </c>
    </row>
    <row r="26" spans="1:9" x14ac:dyDescent="0.25">
      <c r="A26" s="2">
        <v>3</v>
      </c>
      <c r="B26" s="2">
        <v>10</v>
      </c>
      <c r="C26" s="2">
        <v>140000265</v>
      </c>
      <c r="D26" s="2" t="s">
        <v>64</v>
      </c>
      <c r="E26" s="2" t="s">
        <v>8</v>
      </c>
      <c r="F26" s="2">
        <v>11</v>
      </c>
      <c r="G26" s="9">
        <v>143.17500000000001</v>
      </c>
      <c r="H26" s="1"/>
      <c r="I26" s="1">
        <f t="shared" si="0"/>
        <v>0</v>
      </c>
    </row>
    <row r="27" spans="1:9" x14ac:dyDescent="0.25">
      <c r="A27" s="2">
        <v>3</v>
      </c>
      <c r="B27" s="2">
        <v>10</v>
      </c>
      <c r="C27" s="3" t="s">
        <v>52</v>
      </c>
      <c r="D27" s="2" t="s">
        <v>53</v>
      </c>
      <c r="E27" s="2" t="s">
        <v>54</v>
      </c>
      <c r="F27" s="2">
        <v>23</v>
      </c>
      <c r="G27" s="9">
        <v>220.41249999999999</v>
      </c>
      <c r="H27" s="1"/>
      <c r="I27" s="1">
        <f t="shared" si="0"/>
        <v>0</v>
      </c>
    </row>
    <row r="28" spans="1:9" x14ac:dyDescent="0.25">
      <c r="A28" s="13" t="s">
        <v>71</v>
      </c>
      <c r="B28" s="13"/>
      <c r="C28" s="13"/>
      <c r="D28" s="13"/>
      <c r="E28" s="13"/>
      <c r="F28" s="4">
        <f>SUM(F25:F27)</f>
        <v>72</v>
      </c>
      <c r="G28" s="5"/>
      <c r="H28" s="5"/>
      <c r="I28" s="5">
        <f t="shared" ref="I28" si="2">SUM(I25:I27)</f>
        <v>0</v>
      </c>
    </row>
    <row r="29" spans="1:9" x14ac:dyDescent="0.25">
      <c r="A29" s="2">
        <v>4</v>
      </c>
      <c r="B29" s="2">
        <v>11</v>
      </c>
      <c r="C29" s="2">
        <v>140000255</v>
      </c>
      <c r="D29" s="2" t="s">
        <v>2</v>
      </c>
      <c r="E29" s="2" t="s">
        <v>6</v>
      </c>
      <c r="F29" s="2">
        <v>113</v>
      </c>
      <c r="G29" s="9">
        <v>85</v>
      </c>
      <c r="H29" s="11">
        <v>63.97</v>
      </c>
      <c r="I29" s="1">
        <f t="shared" si="0"/>
        <v>7228.61</v>
      </c>
    </row>
    <row r="30" spans="1:9" x14ac:dyDescent="0.25">
      <c r="A30" s="2">
        <v>4</v>
      </c>
      <c r="B30" s="2">
        <v>11</v>
      </c>
      <c r="C30" s="2">
        <v>140000258</v>
      </c>
      <c r="D30" s="2" t="s">
        <v>3</v>
      </c>
      <c r="E30" s="2" t="s">
        <v>7</v>
      </c>
      <c r="F30" s="2">
        <v>257</v>
      </c>
      <c r="G30" s="9">
        <v>94.875</v>
      </c>
      <c r="H30" s="11">
        <v>68.28</v>
      </c>
      <c r="I30" s="1">
        <f t="shared" si="0"/>
        <v>17547.96</v>
      </c>
    </row>
    <row r="31" spans="1:9" x14ac:dyDescent="0.25">
      <c r="A31" s="2">
        <v>4</v>
      </c>
      <c r="B31" s="2">
        <v>11</v>
      </c>
      <c r="C31" s="2">
        <v>140001370</v>
      </c>
      <c r="D31" s="2" t="s">
        <v>46</v>
      </c>
      <c r="E31" s="2" t="s">
        <v>43</v>
      </c>
      <c r="F31" s="2">
        <v>16</v>
      </c>
      <c r="G31" s="9">
        <v>57.112499999999997</v>
      </c>
      <c r="H31" s="11">
        <v>29.53</v>
      </c>
      <c r="I31" s="1">
        <f t="shared" si="0"/>
        <v>472.48</v>
      </c>
    </row>
    <row r="32" spans="1:9" x14ac:dyDescent="0.25">
      <c r="A32" s="2">
        <v>4</v>
      </c>
      <c r="B32" s="2">
        <v>11</v>
      </c>
      <c r="C32" s="2">
        <v>140001371</v>
      </c>
      <c r="D32" s="2" t="s">
        <v>45</v>
      </c>
      <c r="E32" s="2" t="s">
        <v>44</v>
      </c>
      <c r="F32" s="2">
        <v>4</v>
      </c>
      <c r="G32" s="9">
        <v>57.112499999999997</v>
      </c>
      <c r="H32" s="11">
        <v>29.53</v>
      </c>
      <c r="I32" s="1">
        <f t="shared" si="0"/>
        <v>118.12</v>
      </c>
    </row>
    <row r="33" spans="1:9" x14ac:dyDescent="0.25">
      <c r="A33" s="13" t="s">
        <v>72</v>
      </c>
      <c r="B33" s="13"/>
      <c r="C33" s="13"/>
      <c r="D33" s="13"/>
      <c r="E33" s="13"/>
      <c r="F33" s="4">
        <f>SUM(F29:F32)</f>
        <v>390</v>
      </c>
      <c r="G33" s="5"/>
      <c r="H33" s="5"/>
      <c r="I33" s="5">
        <f>SUM(I29:I32)</f>
        <v>25367.17</v>
      </c>
    </row>
    <row r="34" spans="1:9" x14ac:dyDescent="0.25">
      <c r="A34" s="2">
        <v>5</v>
      </c>
      <c r="B34" s="2">
        <v>12</v>
      </c>
      <c r="C34" s="2">
        <v>140000252</v>
      </c>
      <c r="D34" s="2" t="s">
        <v>30</v>
      </c>
      <c r="E34" s="2" t="s">
        <v>31</v>
      </c>
      <c r="F34" s="2">
        <v>18</v>
      </c>
      <c r="G34" s="9">
        <v>85.25</v>
      </c>
      <c r="H34" s="1"/>
      <c r="I34" s="1">
        <f t="shared" si="0"/>
        <v>0</v>
      </c>
    </row>
    <row r="35" spans="1:9" x14ac:dyDescent="0.25">
      <c r="A35" s="2">
        <v>5</v>
      </c>
      <c r="B35" s="2">
        <v>12</v>
      </c>
      <c r="C35" s="2">
        <v>140000256</v>
      </c>
      <c r="D35" s="2" t="s">
        <v>28</v>
      </c>
      <c r="E35" s="2" t="s">
        <v>29</v>
      </c>
      <c r="F35" s="2">
        <v>19</v>
      </c>
      <c r="G35" s="9">
        <v>112.125</v>
      </c>
      <c r="H35" s="1"/>
      <c r="I35" s="1">
        <f t="shared" si="0"/>
        <v>0</v>
      </c>
    </row>
    <row r="36" spans="1:9" x14ac:dyDescent="0.25">
      <c r="A36" s="13" t="s">
        <v>73</v>
      </c>
      <c r="B36" s="13"/>
      <c r="C36" s="13"/>
      <c r="D36" s="13"/>
      <c r="E36" s="13"/>
      <c r="F36" s="4">
        <f>F34+F35</f>
        <v>37</v>
      </c>
      <c r="G36" s="5"/>
      <c r="H36" s="5"/>
      <c r="I36" s="5">
        <f t="shared" ref="I36" si="3">I34+I35</f>
        <v>0</v>
      </c>
    </row>
    <row r="37" spans="1:9" x14ac:dyDescent="0.25">
      <c r="A37" s="12" t="s">
        <v>74</v>
      </c>
      <c r="B37" s="12"/>
      <c r="C37" s="12"/>
      <c r="D37" s="12"/>
      <c r="E37" s="12"/>
      <c r="F37" s="6">
        <f>F36+F33+F28+F24+F21</f>
        <v>1713</v>
      </c>
      <c r="G37" s="7"/>
      <c r="H37" s="7"/>
      <c r="I37" s="7">
        <f>I36+I33+I28+I24+I21</f>
        <v>164866.78999999998</v>
      </c>
    </row>
  </sheetData>
  <autoFilter ref="A1:I37"/>
  <mergeCells count="6">
    <mergeCell ref="A37:E37"/>
    <mergeCell ref="A21:E21"/>
    <mergeCell ref="A24:E24"/>
    <mergeCell ref="A28:E28"/>
    <mergeCell ref="A33:E33"/>
    <mergeCell ref="A36:E36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J22" sqref="J22"/>
    </sheetView>
  </sheetViews>
  <sheetFormatPr defaultRowHeight="15" x14ac:dyDescent="0.25"/>
  <cols>
    <col min="3" max="3" width="18.140625" bestFit="1" customWidth="1"/>
    <col min="4" max="4" width="48.42578125" bestFit="1" customWidth="1"/>
    <col min="5" max="5" width="22.28515625" bestFit="1" customWidth="1"/>
    <col min="6" max="6" width="19.5703125" bestFit="1" customWidth="1"/>
    <col min="7" max="7" width="19.5703125" customWidth="1"/>
    <col min="8" max="8" width="26.5703125" bestFit="1" customWidth="1"/>
    <col min="9" max="9" width="28.28515625" bestFit="1" customWidth="1"/>
  </cols>
  <sheetData>
    <row r="1" spans="1:9" x14ac:dyDescent="0.25">
      <c r="A1" s="8" t="s">
        <v>61</v>
      </c>
      <c r="B1" s="8" t="s">
        <v>0</v>
      </c>
      <c r="C1" s="8" t="s">
        <v>9</v>
      </c>
      <c r="D1" s="8" t="s">
        <v>10</v>
      </c>
      <c r="E1" s="8" t="s">
        <v>4</v>
      </c>
      <c r="F1" s="8" t="s">
        <v>1</v>
      </c>
      <c r="G1" s="8" t="s">
        <v>75</v>
      </c>
      <c r="H1" s="8" t="s">
        <v>67</v>
      </c>
      <c r="I1" s="8" t="s">
        <v>68</v>
      </c>
    </row>
    <row r="2" spans="1:9" x14ac:dyDescent="0.25">
      <c r="A2" s="2">
        <v>1</v>
      </c>
      <c r="B2" s="2">
        <v>2</v>
      </c>
      <c r="C2" s="2">
        <v>140000304</v>
      </c>
      <c r="D2" s="2" t="s">
        <v>32</v>
      </c>
      <c r="E2" s="2" t="s">
        <v>33</v>
      </c>
      <c r="F2" s="2">
        <v>15</v>
      </c>
      <c r="G2" s="9">
        <v>141.79999999999998</v>
      </c>
      <c r="H2" s="11">
        <v>114.4</v>
      </c>
      <c r="I2" s="1">
        <f>F2*H2</f>
        <v>1716</v>
      </c>
    </row>
    <row r="3" spans="1:9" x14ac:dyDescent="0.25">
      <c r="A3" s="2">
        <v>1</v>
      </c>
      <c r="B3" s="2">
        <v>2</v>
      </c>
      <c r="C3" s="2">
        <v>140000309</v>
      </c>
      <c r="D3" s="2" t="s">
        <v>15</v>
      </c>
      <c r="E3" s="2" t="s">
        <v>12</v>
      </c>
      <c r="F3" s="2">
        <v>136</v>
      </c>
      <c r="G3" s="9">
        <v>240.51250000000007</v>
      </c>
      <c r="H3" s="11">
        <v>160.30000000000001</v>
      </c>
      <c r="I3" s="1">
        <f t="shared" ref="I3:I35" si="0">F3*H3</f>
        <v>21800.800000000003</v>
      </c>
    </row>
    <row r="4" spans="1:9" x14ac:dyDescent="0.25">
      <c r="A4" s="2">
        <v>1</v>
      </c>
      <c r="B4" s="2">
        <v>2</v>
      </c>
      <c r="C4" s="2">
        <v>140000318</v>
      </c>
      <c r="D4" s="2" t="s">
        <v>62</v>
      </c>
      <c r="E4" s="2" t="s">
        <v>16</v>
      </c>
      <c r="F4" s="2">
        <v>12</v>
      </c>
      <c r="G4" s="9">
        <v>287.5</v>
      </c>
      <c r="H4" s="11">
        <v>202.8</v>
      </c>
      <c r="I4" s="1">
        <f t="shared" si="0"/>
        <v>2433.6000000000004</v>
      </c>
    </row>
    <row r="5" spans="1:9" x14ac:dyDescent="0.25">
      <c r="A5" s="2">
        <v>1</v>
      </c>
      <c r="B5" s="2">
        <v>2</v>
      </c>
      <c r="C5" s="2">
        <v>140000319</v>
      </c>
      <c r="D5" s="2" t="s">
        <v>58</v>
      </c>
      <c r="E5" s="2" t="s">
        <v>59</v>
      </c>
      <c r="F5" s="2">
        <v>3</v>
      </c>
      <c r="G5" s="9">
        <v>369.4</v>
      </c>
      <c r="H5" s="11">
        <v>293.8</v>
      </c>
      <c r="I5" s="1">
        <f t="shared" si="0"/>
        <v>881.40000000000009</v>
      </c>
    </row>
    <row r="6" spans="1:9" x14ac:dyDescent="0.25">
      <c r="A6" s="2">
        <v>1</v>
      </c>
      <c r="B6" s="2">
        <v>2</v>
      </c>
      <c r="C6" s="2">
        <v>140000324</v>
      </c>
      <c r="D6" s="2" t="s">
        <v>19</v>
      </c>
      <c r="E6" s="2" t="s">
        <v>20</v>
      </c>
      <c r="F6" s="2">
        <v>3</v>
      </c>
      <c r="G6" s="9">
        <v>262.16249999999997</v>
      </c>
      <c r="H6" s="11">
        <v>210.6</v>
      </c>
      <c r="I6" s="1">
        <f t="shared" si="0"/>
        <v>631.79999999999995</v>
      </c>
    </row>
    <row r="7" spans="1:9" x14ac:dyDescent="0.25">
      <c r="A7" s="2">
        <v>1</v>
      </c>
      <c r="B7" s="2">
        <v>2</v>
      </c>
      <c r="C7" s="2">
        <v>140000325</v>
      </c>
      <c r="D7" s="2" t="s">
        <v>22</v>
      </c>
      <c r="E7" s="2" t="s">
        <v>34</v>
      </c>
      <c r="F7" s="2">
        <v>33</v>
      </c>
      <c r="G7" s="9">
        <v>227.03749999999994</v>
      </c>
      <c r="H7" s="11">
        <v>222.3</v>
      </c>
      <c r="I7" s="1">
        <f t="shared" si="0"/>
        <v>7335.9000000000005</v>
      </c>
    </row>
    <row r="8" spans="1:9" x14ac:dyDescent="0.25">
      <c r="A8" s="2">
        <v>1</v>
      </c>
      <c r="B8" s="2">
        <v>2</v>
      </c>
      <c r="C8" s="2">
        <v>140000326</v>
      </c>
      <c r="D8" s="2" t="s">
        <v>37</v>
      </c>
      <c r="E8" s="2" t="s">
        <v>38</v>
      </c>
      <c r="F8" s="2">
        <v>1</v>
      </c>
      <c r="G8" s="9">
        <v>276.17500000000001</v>
      </c>
      <c r="H8" s="11">
        <v>234</v>
      </c>
      <c r="I8" s="1">
        <f t="shared" si="0"/>
        <v>234</v>
      </c>
    </row>
    <row r="9" spans="1:9" x14ac:dyDescent="0.25">
      <c r="A9" s="2">
        <v>1</v>
      </c>
      <c r="B9" s="2">
        <v>2</v>
      </c>
      <c r="C9" s="2">
        <v>140000328</v>
      </c>
      <c r="D9" s="2" t="s">
        <v>50</v>
      </c>
      <c r="E9" s="2" t="s">
        <v>51</v>
      </c>
      <c r="F9" s="2">
        <v>2</v>
      </c>
      <c r="G9" s="9">
        <v>190.32499999999999</v>
      </c>
      <c r="H9" s="11">
        <v>150.15</v>
      </c>
      <c r="I9" s="1">
        <f t="shared" si="0"/>
        <v>300.3</v>
      </c>
    </row>
    <row r="10" spans="1:9" x14ac:dyDescent="0.25">
      <c r="A10" s="2">
        <v>1</v>
      </c>
      <c r="B10" s="2">
        <v>2</v>
      </c>
      <c r="C10" s="2">
        <v>140000340</v>
      </c>
      <c r="D10" s="2" t="s">
        <v>41</v>
      </c>
      <c r="E10" s="2" t="s">
        <v>42</v>
      </c>
      <c r="F10" s="2">
        <v>1</v>
      </c>
      <c r="G10" s="9">
        <v>400.55</v>
      </c>
      <c r="H10" s="11">
        <v>354.9</v>
      </c>
      <c r="I10" s="1">
        <f t="shared" si="0"/>
        <v>354.9</v>
      </c>
    </row>
    <row r="11" spans="1:9" x14ac:dyDescent="0.25">
      <c r="A11" s="2">
        <v>1</v>
      </c>
      <c r="B11" s="2">
        <v>2</v>
      </c>
      <c r="C11" s="2">
        <v>140000355</v>
      </c>
      <c r="D11" s="2" t="s">
        <v>39</v>
      </c>
      <c r="E11" s="2" t="s">
        <v>40</v>
      </c>
      <c r="F11" s="2">
        <v>37</v>
      </c>
      <c r="G11" s="9">
        <v>400.625</v>
      </c>
      <c r="H11" s="11">
        <v>256.10000000000002</v>
      </c>
      <c r="I11" s="1">
        <f t="shared" si="0"/>
        <v>9475.7000000000007</v>
      </c>
    </row>
    <row r="12" spans="1:9" x14ac:dyDescent="0.25">
      <c r="A12" s="2">
        <v>1</v>
      </c>
      <c r="B12" s="2">
        <v>2</v>
      </c>
      <c r="C12" s="2">
        <v>140000356</v>
      </c>
      <c r="D12" s="2" t="s">
        <v>56</v>
      </c>
      <c r="E12" s="2" t="s">
        <v>57</v>
      </c>
      <c r="F12" s="2">
        <v>1</v>
      </c>
      <c r="G12" s="9">
        <v>350</v>
      </c>
      <c r="H12" s="11">
        <v>206.7</v>
      </c>
      <c r="I12" s="1">
        <f t="shared" si="0"/>
        <v>206.7</v>
      </c>
    </row>
    <row r="13" spans="1:9" x14ac:dyDescent="0.25">
      <c r="A13" s="2">
        <v>1</v>
      </c>
      <c r="B13" s="2">
        <v>2</v>
      </c>
      <c r="C13" s="2">
        <v>140000357</v>
      </c>
      <c r="D13" s="2" t="s">
        <v>35</v>
      </c>
      <c r="E13" s="2" t="s">
        <v>36</v>
      </c>
      <c r="F13" s="2">
        <v>1</v>
      </c>
      <c r="G13" s="9">
        <v>301.91250000000002</v>
      </c>
      <c r="H13" s="11">
        <v>235.3</v>
      </c>
      <c r="I13" s="1">
        <f t="shared" si="0"/>
        <v>235.3</v>
      </c>
    </row>
    <row r="14" spans="1:9" x14ac:dyDescent="0.25">
      <c r="A14" s="2">
        <v>1</v>
      </c>
      <c r="B14" s="2">
        <v>2</v>
      </c>
      <c r="C14" s="2">
        <v>140000359</v>
      </c>
      <c r="D14" s="2" t="s">
        <v>23</v>
      </c>
      <c r="E14" s="2" t="s">
        <v>24</v>
      </c>
      <c r="F14" s="2">
        <v>2</v>
      </c>
      <c r="G14" s="9">
        <v>297.96249999999998</v>
      </c>
      <c r="H14" s="11">
        <v>221.65</v>
      </c>
      <c r="I14" s="1">
        <f t="shared" si="0"/>
        <v>443.3</v>
      </c>
    </row>
    <row r="15" spans="1:9" x14ac:dyDescent="0.25">
      <c r="A15" s="2">
        <v>1</v>
      </c>
      <c r="B15" s="2">
        <v>2</v>
      </c>
      <c r="C15" s="2">
        <v>140000392</v>
      </c>
      <c r="D15" s="2" t="s">
        <v>13</v>
      </c>
      <c r="E15" s="2" t="s">
        <v>47</v>
      </c>
      <c r="F15" s="2">
        <v>2</v>
      </c>
      <c r="G15" s="9">
        <v>458.5625</v>
      </c>
      <c r="H15" s="11">
        <v>409.25</v>
      </c>
      <c r="I15" s="1">
        <f t="shared" si="0"/>
        <v>818.5</v>
      </c>
    </row>
    <row r="16" spans="1:9" x14ac:dyDescent="0.25">
      <c r="A16" s="2">
        <v>1</v>
      </c>
      <c r="B16" s="2">
        <v>2</v>
      </c>
      <c r="C16" s="2">
        <v>140000396</v>
      </c>
      <c r="D16" s="2" t="s">
        <v>17</v>
      </c>
      <c r="E16" s="2" t="s">
        <v>18</v>
      </c>
      <c r="F16" s="2">
        <v>12</v>
      </c>
      <c r="G16" s="9">
        <v>279</v>
      </c>
      <c r="H16" s="11">
        <v>222.95</v>
      </c>
      <c r="I16" s="1">
        <f t="shared" si="0"/>
        <v>2675.3999999999996</v>
      </c>
    </row>
    <row r="17" spans="1:9" x14ac:dyDescent="0.25">
      <c r="A17" s="2">
        <v>1</v>
      </c>
      <c r="B17" s="2">
        <v>2</v>
      </c>
      <c r="C17" s="2">
        <v>140001011</v>
      </c>
      <c r="D17" s="2" t="s">
        <v>65</v>
      </c>
      <c r="E17" s="2" t="s">
        <v>14</v>
      </c>
      <c r="F17" s="2">
        <v>15</v>
      </c>
      <c r="G17" s="9">
        <v>517.8125</v>
      </c>
      <c r="H17" s="11">
        <v>317.85000000000002</v>
      </c>
      <c r="I17" s="1">
        <f t="shared" si="0"/>
        <v>4767.75</v>
      </c>
    </row>
    <row r="18" spans="1:9" x14ac:dyDescent="0.25">
      <c r="A18" s="2">
        <v>1</v>
      </c>
      <c r="B18" s="2">
        <v>2</v>
      </c>
      <c r="C18" s="2">
        <v>140001065</v>
      </c>
      <c r="D18" s="2" t="s">
        <v>25</v>
      </c>
      <c r="E18" s="2" t="s">
        <v>26</v>
      </c>
      <c r="F18" s="2">
        <v>16</v>
      </c>
      <c r="G18" s="9">
        <v>321.17500000000001</v>
      </c>
      <c r="H18" s="11">
        <v>271.7</v>
      </c>
      <c r="I18" s="1">
        <f t="shared" si="0"/>
        <v>4347.2</v>
      </c>
    </row>
    <row r="19" spans="1:9" x14ac:dyDescent="0.25">
      <c r="A19" s="2">
        <v>1</v>
      </c>
      <c r="B19" s="2">
        <v>2</v>
      </c>
      <c r="C19" s="2">
        <v>140001346</v>
      </c>
      <c r="D19" s="2" t="s">
        <v>48</v>
      </c>
      <c r="E19" s="2" t="s">
        <v>49</v>
      </c>
      <c r="F19" s="2">
        <v>27</v>
      </c>
      <c r="G19" s="9">
        <v>450.625</v>
      </c>
      <c r="H19" s="11">
        <v>299.64999999999998</v>
      </c>
      <c r="I19" s="1">
        <f t="shared" si="0"/>
        <v>8090.5499999999993</v>
      </c>
    </row>
    <row r="20" spans="1:9" x14ac:dyDescent="0.25">
      <c r="A20" s="2">
        <v>1</v>
      </c>
      <c r="B20" s="2">
        <v>2</v>
      </c>
      <c r="C20" s="2">
        <v>140001395</v>
      </c>
      <c r="D20" s="2" t="s">
        <v>66</v>
      </c>
      <c r="E20" s="2" t="s">
        <v>55</v>
      </c>
      <c r="F20" s="2">
        <v>1</v>
      </c>
      <c r="G20" s="9">
        <v>276.11249999999995</v>
      </c>
      <c r="H20" s="11">
        <v>222.3</v>
      </c>
      <c r="I20" s="1">
        <f t="shared" si="0"/>
        <v>222.3</v>
      </c>
    </row>
    <row r="21" spans="1:9" x14ac:dyDescent="0.25">
      <c r="A21" s="13" t="s">
        <v>69</v>
      </c>
      <c r="B21" s="13"/>
      <c r="C21" s="13"/>
      <c r="D21" s="13"/>
      <c r="E21" s="13"/>
      <c r="F21" s="4">
        <f>SUM(F2:F20)</f>
        <v>320</v>
      </c>
      <c r="G21" s="5"/>
      <c r="H21" s="5"/>
      <c r="I21" s="5">
        <f>SUM(I2:I20)</f>
        <v>66971.400000000009</v>
      </c>
    </row>
    <row r="22" spans="1:9" x14ac:dyDescent="0.25">
      <c r="A22" s="2">
        <v>2</v>
      </c>
      <c r="B22" s="2">
        <v>9</v>
      </c>
      <c r="C22" s="2">
        <v>140000177</v>
      </c>
      <c r="D22" s="2" t="s">
        <v>60</v>
      </c>
      <c r="E22" s="2" t="s">
        <v>21</v>
      </c>
      <c r="F22" s="2">
        <v>2</v>
      </c>
      <c r="G22" s="9">
        <v>437.5</v>
      </c>
      <c r="H22" s="11">
        <v>205</v>
      </c>
      <c r="I22" s="1">
        <f t="shared" si="0"/>
        <v>410</v>
      </c>
    </row>
    <row r="23" spans="1:9" x14ac:dyDescent="0.25">
      <c r="A23" s="2">
        <v>2</v>
      </c>
      <c r="B23" s="2">
        <v>9</v>
      </c>
      <c r="C23" s="2">
        <v>140000881</v>
      </c>
      <c r="D23" s="2" t="s">
        <v>27</v>
      </c>
      <c r="E23" s="2" t="s">
        <v>5</v>
      </c>
      <c r="F23" s="2">
        <v>892</v>
      </c>
      <c r="G23" s="9">
        <v>286</v>
      </c>
      <c r="H23" s="11">
        <v>187</v>
      </c>
      <c r="I23" s="1">
        <f t="shared" si="0"/>
        <v>166804</v>
      </c>
    </row>
    <row r="24" spans="1:9" x14ac:dyDescent="0.25">
      <c r="A24" s="13" t="s">
        <v>70</v>
      </c>
      <c r="B24" s="13"/>
      <c r="C24" s="13"/>
      <c r="D24" s="13"/>
      <c r="E24" s="13"/>
      <c r="F24" s="4">
        <f>F22+F23</f>
        <v>894</v>
      </c>
      <c r="G24" s="5"/>
      <c r="H24" s="5"/>
      <c r="I24" s="5">
        <f t="shared" ref="I24" si="1">I22+I23</f>
        <v>167214</v>
      </c>
    </row>
    <row r="25" spans="1:9" x14ac:dyDescent="0.25">
      <c r="A25" s="2">
        <v>3</v>
      </c>
      <c r="B25" s="2">
        <v>10</v>
      </c>
      <c r="C25" s="2">
        <v>140000261</v>
      </c>
      <c r="D25" s="2" t="s">
        <v>63</v>
      </c>
      <c r="E25" s="2" t="s">
        <v>11</v>
      </c>
      <c r="F25" s="2">
        <v>38</v>
      </c>
      <c r="G25" s="9">
        <v>164.54999999999998</v>
      </c>
      <c r="H25" s="1"/>
      <c r="I25" s="1">
        <f t="shared" si="0"/>
        <v>0</v>
      </c>
    </row>
    <row r="26" spans="1:9" x14ac:dyDescent="0.25">
      <c r="A26" s="2">
        <v>3</v>
      </c>
      <c r="B26" s="2">
        <v>10</v>
      </c>
      <c r="C26" s="2">
        <v>140000265</v>
      </c>
      <c r="D26" s="2" t="s">
        <v>64</v>
      </c>
      <c r="E26" s="2" t="s">
        <v>8</v>
      </c>
      <c r="F26" s="2">
        <v>11</v>
      </c>
      <c r="G26" s="9">
        <v>143.17500000000001</v>
      </c>
      <c r="H26" s="1"/>
      <c r="I26" s="1">
        <f t="shared" si="0"/>
        <v>0</v>
      </c>
    </row>
    <row r="27" spans="1:9" x14ac:dyDescent="0.25">
      <c r="A27" s="2">
        <v>3</v>
      </c>
      <c r="B27" s="2">
        <v>10</v>
      </c>
      <c r="C27" s="3" t="s">
        <v>52</v>
      </c>
      <c r="D27" s="2" t="s">
        <v>53</v>
      </c>
      <c r="E27" s="2" t="s">
        <v>54</v>
      </c>
      <c r="F27" s="2">
        <v>23</v>
      </c>
      <c r="G27" s="9">
        <v>220.41249999999999</v>
      </c>
      <c r="H27" s="1"/>
      <c r="I27" s="1">
        <f t="shared" si="0"/>
        <v>0</v>
      </c>
    </row>
    <row r="28" spans="1:9" x14ac:dyDescent="0.25">
      <c r="A28" s="13" t="s">
        <v>71</v>
      </c>
      <c r="B28" s="13"/>
      <c r="C28" s="13"/>
      <c r="D28" s="13"/>
      <c r="E28" s="13"/>
      <c r="F28" s="4">
        <f>SUM(F25:F27)</f>
        <v>72</v>
      </c>
      <c r="G28" s="5"/>
      <c r="H28" s="5"/>
      <c r="I28" s="5">
        <f t="shared" ref="I28" si="2">SUM(I25:I27)</f>
        <v>0</v>
      </c>
    </row>
    <row r="29" spans="1:9" x14ac:dyDescent="0.25">
      <c r="A29" s="2">
        <v>4</v>
      </c>
      <c r="B29" s="2">
        <v>11</v>
      </c>
      <c r="C29" s="2">
        <v>140000255</v>
      </c>
      <c r="D29" s="2" t="s">
        <v>2</v>
      </c>
      <c r="E29" s="2" t="s">
        <v>6</v>
      </c>
      <c r="F29" s="2">
        <v>113</v>
      </c>
      <c r="G29" s="9">
        <v>85</v>
      </c>
      <c r="H29" s="1"/>
      <c r="I29" s="1">
        <f t="shared" si="0"/>
        <v>0</v>
      </c>
    </row>
    <row r="30" spans="1:9" x14ac:dyDescent="0.25">
      <c r="A30" s="2">
        <v>4</v>
      </c>
      <c r="B30" s="2">
        <v>11</v>
      </c>
      <c r="C30" s="2">
        <v>140000258</v>
      </c>
      <c r="D30" s="2" t="s">
        <v>3</v>
      </c>
      <c r="E30" s="2" t="s">
        <v>7</v>
      </c>
      <c r="F30" s="2">
        <v>257</v>
      </c>
      <c r="G30" s="9">
        <v>94.875</v>
      </c>
      <c r="H30" s="1"/>
      <c r="I30" s="1">
        <f t="shared" si="0"/>
        <v>0</v>
      </c>
    </row>
    <row r="31" spans="1:9" x14ac:dyDescent="0.25">
      <c r="A31" s="2">
        <v>4</v>
      </c>
      <c r="B31" s="2">
        <v>11</v>
      </c>
      <c r="C31" s="2">
        <v>140001370</v>
      </c>
      <c r="D31" s="2" t="s">
        <v>46</v>
      </c>
      <c r="E31" s="2" t="s">
        <v>43</v>
      </c>
      <c r="F31" s="2">
        <v>16</v>
      </c>
      <c r="G31" s="9">
        <v>57.112499999999997</v>
      </c>
      <c r="H31" s="1"/>
      <c r="I31" s="1">
        <f t="shared" si="0"/>
        <v>0</v>
      </c>
    </row>
    <row r="32" spans="1:9" x14ac:dyDescent="0.25">
      <c r="A32" s="2">
        <v>4</v>
      </c>
      <c r="B32" s="2">
        <v>11</v>
      </c>
      <c r="C32" s="2">
        <v>140001371</v>
      </c>
      <c r="D32" s="2" t="s">
        <v>45</v>
      </c>
      <c r="E32" s="2" t="s">
        <v>44</v>
      </c>
      <c r="F32" s="2">
        <v>4</v>
      </c>
      <c r="G32" s="9">
        <v>57.112499999999997</v>
      </c>
      <c r="H32" s="1"/>
      <c r="I32" s="1">
        <f t="shared" si="0"/>
        <v>0</v>
      </c>
    </row>
    <row r="33" spans="1:9" x14ac:dyDescent="0.25">
      <c r="A33" s="13" t="s">
        <v>72</v>
      </c>
      <c r="B33" s="13"/>
      <c r="C33" s="13"/>
      <c r="D33" s="13"/>
      <c r="E33" s="13"/>
      <c r="F33" s="4">
        <f>SUM(F29:F32)</f>
        <v>390</v>
      </c>
      <c r="G33" s="5"/>
      <c r="H33" s="5"/>
      <c r="I33" s="5">
        <f>SUM(I29:I32)</f>
        <v>0</v>
      </c>
    </row>
    <row r="34" spans="1:9" x14ac:dyDescent="0.25">
      <c r="A34" s="2">
        <v>5</v>
      </c>
      <c r="B34" s="2">
        <v>12</v>
      </c>
      <c r="C34" s="2">
        <v>140000252</v>
      </c>
      <c r="D34" s="2" t="s">
        <v>30</v>
      </c>
      <c r="E34" s="2" t="s">
        <v>31</v>
      </c>
      <c r="F34" s="2">
        <v>18</v>
      </c>
      <c r="G34" s="9">
        <v>85.25</v>
      </c>
      <c r="H34" s="11">
        <v>75.8</v>
      </c>
      <c r="I34" s="1">
        <f t="shared" si="0"/>
        <v>1364.3999999999999</v>
      </c>
    </row>
    <row r="35" spans="1:9" x14ac:dyDescent="0.25">
      <c r="A35" s="2">
        <v>5</v>
      </c>
      <c r="B35" s="2">
        <v>12</v>
      </c>
      <c r="C35" s="2">
        <v>140000256</v>
      </c>
      <c r="D35" s="2" t="s">
        <v>28</v>
      </c>
      <c r="E35" s="2" t="s">
        <v>29</v>
      </c>
      <c r="F35" s="2">
        <v>19</v>
      </c>
      <c r="G35" s="9">
        <v>112.125</v>
      </c>
      <c r="H35" s="11">
        <v>93</v>
      </c>
      <c r="I35" s="1">
        <f t="shared" si="0"/>
        <v>1767</v>
      </c>
    </row>
    <row r="36" spans="1:9" x14ac:dyDescent="0.25">
      <c r="A36" s="13" t="s">
        <v>73</v>
      </c>
      <c r="B36" s="13"/>
      <c r="C36" s="13"/>
      <c r="D36" s="13"/>
      <c r="E36" s="13"/>
      <c r="F36" s="4">
        <f>F34+F35</f>
        <v>37</v>
      </c>
      <c r="G36" s="5"/>
      <c r="H36" s="5"/>
      <c r="I36" s="5">
        <f t="shared" ref="I36" si="3">I34+I35</f>
        <v>3131.3999999999996</v>
      </c>
    </row>
    <row r="37" spans="1:9" x14ac:dyDescent="0.25">
      <c r="A37" s="12" t="s">
        <v>74</v>
      </c>
      <c r="B37" s="12"/>
      <c r="C37" s="12"/>
      <c r="D37" s="12"/>
      <c r="E37" s="12"/>
      <c r="F37" s="6">
        <f>F36+F33+F28+F24+F21</f>
        <v>1713</v>
      </c>
      <c r="G37" s="7"/>
      <c r="H37" s="7"/>
      <c r="I37" s="7">
        <f>I36+I33+I28+I24+I21</f>
        <v>237316.8</v>
      </c>
    </row>
  </sheetData>
  <autoFilter ref="A1:I37"/>
  <mergeCells count="6">
    <mergeCell ref="A37:E37"/>
    <mergeCell ref="A21:E21"/>
    <mergeCell ref="A24:E24"/>
    <mergeCell ref="A28:E28"/>
    <mergeCell ref="A33:E33"/>
    <mergeCell ref="A36:E36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6</vt:i4>
      </vt:variant>
    </vt:vector>
  </HeadingPairs>
  <TitlesOfParts>
    <vt:vector size="6" baseType="lpstr">
      <vt:lpstr>ACTIU</vt:lpstr>
      <vt:lpstr>BERNADI</vt:lpstr>
      <vt:lpstr>COMERCIAL CONTEL</vt:lpstr>
      <vt:lpstr>EXPERT LINE</vt:lpstr>
      <vt:lpstr>KAUSA</vt:lpstr>
      <vt:lpstr>More Squared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Ibañez Gomez</dc:creator>
  <cp:lastModifiedBy>Maria Victoria Membrive Ramos</cp:lastModifiedBy>
  <cp:lastPrinted>2025-05-08T13:04:06Z</cp:lastPrinted>
  <dcterms:created xsi:type="dcterms:W3CDTF">2023-10-20T06:57:59Z</dcterms:created>
  <dcterms:modified xsi:type="dcterms:W3CDTF">2025-10-15T07:57:32Z</dcterms:modified>
</cp:coreProperties>
</file>